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'Sheet1'!$A$1:$P$127</definedName>
    <definedName name="_xlnm.Print_Area" localSheetId="1">'Sheet2'!$A$1:$K$21</definedName>
  </definedNames>
  <calcPr fullCalcOnLoad="1"/>
</workbook>
</file>

<file path=xl/sharedStrings.xml><?xml version="1.0" encoding="utf-8"?>
<sst xmlns="http://schemas.openxmlformats.org/spreadsheetml/2006/main" count="481" uniqueCount="69">
  <si>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</si>
  <si>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</si>
  <si>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</si>
  <si>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</si>
  <si>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</si>
  <si>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</si>
  <si>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</si>
  <si>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</si>
  <si>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</si>
  <si>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</si>
  <si>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</si>
  <si>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</si>
  <si>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</si>
  <si>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</si>
  <si>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G</t>
  </si>
  <si>
    <t>H</t>
  </si>
  <si>
    <t>I</t>
  </si>
  <si>
    <t>J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</si>
  <si>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</si>
  <si>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</si>
  <si>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</si>
  <si>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</si>
  <si>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TeamWorks</t>
  </si>
  <si>
    <t>Fletcher</t>
  </si>
  <si>
    <t>Lower gym</t>
  </si>
  <si>
    <t>Goal</t>
  </si>
  <si>
    <t>Bye</t>
  </si>
  <si>
    <t xml:space="preserve">NO GAMES ON NOV 27TH (THANKSGIVING WEEKEND) </t>
  </si>
  <si>
    <t>Middle</t>
  </si>
  <si>
    <t>Team Redundancy Team</t>
  </si>
  <si>
    <t>St Vincent Middle School</t>
  </si>
  <si>
    <t>Geezers, Sons &amp; Nasties</t>
  </si>
  <si>
    <t>Beers, Blocks, Battlestar Galactica</t>
  </si>
  <si>
    <t>Spider Monkeys</t>
  </si>
  <si>
    <t>Empty Green Can</t>
  </si>
  <si>
    <t>Nothing But Net</t>
  </si>
  <si>
    <t>Volley Llamas</t>
  </si>
  <si>
    <t>Smith</t>
  </si>
  <si>
    <t>Rose</t>
  </si>
  <si>
    <t>Woodruff</t>
  </si>
  <si>
    <t>Goldman</t>
  </si>
  <si>
    <t>Todd</t>
  </si>
  <si>
    <t>Franchesca</t>
  </si>
  <si>
    <t>Barba</t>
  </si>
  <si>
    <t>Chun</t>
  </si>
  <si>
    <t>Ross</t>
  </si>
  <si>
    <t>Walentin</t>
  </si>
  <si>
    <t>Panee</t>
  </si>
  <si>
    <t>Hua</t>
  </si>
  <si>
    <t>A/E VOLLEYBALL LEAGUE - INGRAHAM LEVEL 2 - FALL 2022</t>
  </si>
  <si>
    <t>Tournament on Dec 11th - Teams Seeded by Regular Season Record - starts at 2:15  and ends at 4:15 PM</t>
  </si>
  <si>
    <t xml:space="preserve">Liu   </t>
  </si>
  <si>
    <t xml:space="preserve">Andrew   </t>
  </si>
  <si>
    <t xml:space="preserve">Ben         </t>
  </si>
  <si>
    <t xml:space="preserve">Brittany   </t>
  </si>
  <si>
    <t xml:space="preserve">Megan   </t>
  </si>
  <si>
    <t xml:space="preserve">Patti       </t>
  </si>
  <si>
    <t xml:space="preserve">David      </t>
  </si>
  <si>
    <t xml:space="preserve">John       </t>
  </si>
  <si>
    <t xml:space="preserve">Jared      </t>
  </si>
  <si>
    <t xml:space="preserve">Tri           </t>
  </si>
  <si>
    <t xml:space="preserve">Jordan     </t>
  </si>
  <si>
    <t xml:space="preserve">Everett     </t>
  </si>
  <si>
    <t xml:space="preserve">Ballvaries     </t>
  </si>
  <si>
    <t xml:space="preserve">Shave Ice     </t>
  </si>
  <si>
    <t xml:space="preserve">Jell-O              </t>
  </si>
  <si>
    <t xml:space="preserve">Jawaiians       </t>
  </si>
  <si>
    <t xml:space="preserve">Bye                      </t>
  </si>
  <si>
    <t>Warm-up time 2:00 - 2:15PM.  Last serve is at 4:15 PM sharp. If tied, 1 more serve (no win by 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</si>
</sst>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i/>
      <sz val="12"/>
      <color indexed="56"/>
      <name val="Arial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i/>
      <sz val="12"/>
      <color rgb="FF002060"/>
      <name val="Arial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5E33D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0" fontId="7" fillId="33" borderId="1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1" fillId="0" borderId="14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left"/>
    </xf>
    <xf numFmtId="0" fontId="5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"/>
    </xf>
    <xf numFmtId="22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7" fillId="36" borderId="13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18" fontId="7" fillId="0" borderId="25" xfId="0" applyNumberFormat="1" applyFont="1" applyBorder="1" applyAlignment="1">
      <alignment horizontal="center"/>
    </xf>
    <xf numFmtId="18" fontId="7" fillId="0" borderId="26" xfId="0" applyNumberFormat="1" applyFont="1" applyBorder="1" applyAlignment="1">
      <alignment horizontal="center"/>
    </xf>
    <xf numFmtId="18" fontId="7" fillId="0" borderId="2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" fontId="7" fillId="0" borderId="25" xfId="0" applyNumberFormat="1" applyFont="1" applyFill="1" applyBorder="1" applyAlignment="1">
      <alignment horizontal="center"/>
    </xf>
    <xf numFmtId="18" fontId="7" fillId="0" borderId="26" xfId="0" applyNumberFormat="1" applyFont="1" applyFill="1" applyBorder="1" applyAlignment="1">
      <alignment horizontal="center"/>
    </xf>
    <xf numFmtId="18" fontId="7" fillId="0" borderId="2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4"/>
  <sheetViews>
    <sheetView tabSelected="1" zoomScale="110" zoomScaleNormal="110" zoomScalePageLayoutView="0" workbookViewId="0" topLeftCell="A1">
      <pane ySplit="1" topLeftCell="A68" activePane="bottomLeft" state="frozen"/>
      <selection pane="topLeft" activeCell="E1" sqref="E1"/>
      <selection pane="bottomLeft" activeCell="N85" sqref="N85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00390625" style="0" customWidth="1"/>
    <col min="7" max="7" width="9.8515625" style="3" customWidth="1"/>
    <col min="8" max="8" width="9.140625" style="6" customWidth="1"/>
    <col min="9" max="9" width="4.00390625" style="0" customWidth="1"/>
    <col min="10" max="10" width="9.14062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  <col min="16" max="16" width="9.7109375" style="0" customWidth="1"/>
    <col min="17" max="17" width="7.57421875" style="0" customWidth="1"/>
    <col min="18" max="18" width="5.28125" style="0" customWidth="1"/>
    <col min="19" max="19" width="3.7109375" style="0" customWidth="1"/>
    <col min="20" max="20" width="3.7109375" style="71" customWidth="1"/>
    <col min="21" max="22" width="3.7109375" style="75" customWidth="1"/>
    <col min="23" max="23" width="3.7109375" style="71" customWidth="1"/>
    <col min="24" max="25" width="3.7109375" style="2" customWidth="1"/>
    <col min="26" max="26" width="3.7109375" style="71" customWidth="1"/>
    <col min="27" max="27" width="3.7109375" style="75" customWidth="1"/>
    <col min="28" max="28" width="3.7109375" style="0" customWidth="1"/>
    <col min="29" max="30" width="3.7109375" style="71" customWidth="1"/>
    <col min="31" max="31" width="3.7109375" style="0" customWidth="1"/>
    <col min="32" max="32" width="4.57421875" style="2" customWidth="1"/>
    <col min="35" max="35" width="10.57421875" style="0" bestFit="1" customWidth="1"/>
  </cols>
  <sheetData>
    <row r="1" spans="1:32" s="5" customFormat="1" ht="23.25">
      <c r="A1" s="155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  <c r="S1">
        <v>1</v>
      </c>
      <c r="T1" s="71">
        <v>2</v>
      </c>
      <c r="U1" s="75">
        <v>3</v>
      </c>
      <c r="V1" s="75">
        <v>4</v>
      </c>
      <c r="W1" s="71">
        <v>5</v>
      </c>
      <c r="X1" s="2">
        <v>6</v>
      </c>
      <c r="Y1" s="2">
        <v>7</v>
      </c>
      <c r="Z1" s="71">
        <v>8</v>
      </c>
      <c r="AA1" s="75">
        <v>9</v>
      </c>
      <c r="AB1">
        <v>10</v>
      </c>
      <c r="AC1" s="71">
        <v>11</v>
      </c>
      <c r="AD1" s="71">
        <v>12</v>
      </c>
      <c r="AE1">
        <v>13</v>
      </c>
      <c r="AF1" s="2">
        <v>14</v>
      </c>
    </row>
    <row r="2" spans="1:32" s="5" customFormat="1" ht="15" customHeight="1">
      <c r="A2" s="89"/>
      <c r="B2" s="147" t="s">
        <v>68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S2"/>
      <c r="T2" s="71"/>
      <c r="U2" s="75"/>
      <c r="V2" s="75"/>
      <c r="W2" s="71"/>
      <c r="X2" s="2"/>
      <c r="Y2" s="2"/>
      <c r="Z2" s="71"/>
      <c r="AA2" s="75"/>
      <c r="AB2"/>
      <c r="AC2" s="71"/>
      <c r="AD2" s="71"/>
      <c r="AE2"/>
      <c r="AF2" s="2"/>
    </row>
    <row r="3" spans="1:32" s="5" customFormat="1" ht="18.75" customHeight="1">
      <c r="A3" s="123"/>
      <c r="B3" s="123"/>
      <c r="C3" s="123"/>
      <c r="D3" s="123"/>
      <c r="E3" s="146">
        <v>44848</v>
      </c>
      <c r="F3" s="146"/>
      <c r="G3" s="146"/>
      <c r="H3" s="123"/>
      <c r="I3" s="123"/>
      <c r="J3" s="123"/>
      <c r="K3" s="123"/>
      <c r="L3" s="123"/>
      <c r="M3" s="123"/>
      <c r="N3" s="123"/>
      <c r="O3" s="123"/>
      <c r="P3" s="123"/>
      <c r="S3"/>
      <c r="T3" s="71"/>
      <c r="U3" s="75"/>
      <c r="V3" s="75"/>
      <c r="W3" s="71"/>
      <c r="X3" s="2"/>
      <c r="Y3" s="2"/>
      <c r="Z3" s="71"/>
      <c r="AA3" s="75"/>
      <c r="AB3"/>
      <c r="AC3" s="71"/>
      <c r="AD3" s="71"/>
      <c r="AE3"/>
      <c r="AF3" s="2"/>
    </row>
    <row r="4" spans="1:16" ht="12.75">
      <c r="A4" s="9"/>
      <c r="B4" s="10"/>
      <c r="C4" s="9"/>
      <c r="D4" s="11" t="s">
        <v>2</v>
      </c>
      <c r="E4" s="11" t="s">
        <v>19</v>
      </c>
      <c r="F4" s="12"/>
      <c r="G4" s="13"/>
      <c r="H4" s="115"/>
      <c r="I4" s="1"/>
      <c r="J4" s="118"/>
      <c r="K4" s="11" t="s">
        <v>20</v>
      </c>
      <c r="L4" s="9"/>
      <c r="M4" s="13"/>
      <c r="N4" s="15" t="s">
        <v>8</v>
      </c>
      <c r="O4" s="1"/>
      <c r="P4" s="1"/>
    </row>
    <row r="5" spans="2:35" s="2" customFormat="1" ht="15.75">
      <c r="B5" s="7"/>
      <c r="C5" s="2" t="s">
        <v>8</v>
      </c>
      <c r="D5" s="112">
        <v>1</v>
      </c>
      <c r="E5" s="116" t="s">
        <v>63</v>
      </c>
      <c r="G5" s="113"/>
      <c r="H5" s="16"/>
      <c r="I5" s="16"/>
      <c r="K5" s="16" t="s">
        <v>52</v>
      </c>
      <c r="M5" s="16" t="s">
        <v>37</v>
      </c>
      <c r="N5"/>
      <c r="O5"/>
      <c r="P5"/>
      <c r="T5" s="71"/>
      <c r="U5" s="75"/>
      <c r="V5" s="75"/>
      <c r="W5" s="71"/>
      <c r="Z5" s="71"/>
      <c r="AA5" s="75"/>
      <c r="AC5" s="71"/>
      <c r="AD5" s="71"/>
      <c r="AF5" s="4"/>
      <c r="AG5" s="124"/>
      <c r="AH5"/>
      <c r="AI5" s="125"/>
    </row>
    <row r="6" spans="2:35" s="2" customFormat="1" ht="15.75">
      <c r="B6" s="7"/>
      <c r="D6" s="112">
        <v>2</v>
      </c>
      <c r="E6" s="117" t="s">
        <v>64</v>
      </c>
      <c r="F6" s="125"/>
      <c r="G6" s="113"/>
      <c r="H6" s="16"/>
      <c r="I6" s="16"/>
      <c r="K6" s="16" t="s">
        <v>52</v>
      </c>
      <c r="M6" s="16" t="s">
        <v>51</v>
      </c>
      <c r="N6"/>
      <c r="O6"/>
      <c r="P6"/>
      <c r="T6" s="71"/>
      <c r="U6" s="75"/>
      <c r="V6" s="75"/>
      <c r="W6" s="71"/>
      <c r="Z6" s="71"/>
      <c r="AA6" s="75"/>
      <c r="AC6" s="71"/>
      <c r="AD6" s="71"/>
      <c r="AF6" s="4"/>
      <c r="AG6" s="124"/>
      <c r="AH6" s="87"/>
      <c r="AI6" s="125"/>
    </row>
    <row r="7" spans="2:35" s="2" customFormat="1" ht="15.75">
      <c r="B7" s="7"/>
      <c r="D7" s="112">
        <v>3</v>
      </c>
      <c r="E7" s="116" t="s">
        <v>32</v>
      </c>
      <c r="G7" s="113"/>
      <c r="H7" s="16"/>
      <c r="I7" s="16"/>
      <c r="K7" s="16" t="s">
        <v>53</v>
      </c>
      <c r="M7" s="16" t="s">
        <v>41</v>
      </c>
      <c r="N7"/>
      <c r="O7"/>
      <c r="P7"/>
      <c r="T7" s="71"/>
      <c r="U7" s="75"/>
      <c r="V7" s="75"/>
      <c r="W7" s="71"/>
      <c r="Z7" s="71"/>
      <c r="AA7" s="75"/>
      <c r="AC7" s="71"/>
      <c r="AD7" s="71"/>
      <c r="AF7" s="4"/>
      <c r="AG7" s="124"/>
      <c r="AH7" s="87"/>
      <c r="AI7" s="125"/>
    </row>
    <row r="8" spans="2:35" s="2" customFormat="1" ht="15.75">
      <c r="B8" s="7"/>
      <c r="D8" s="112">
        <v>4</v>
      </c>
      <c r="E8" s="117" t="s">
        <v>36</v>
      </c>
      <c r="F8"/>
      <c r="G8" s="82"/>
      <c r="H8" s="16"/>
      <c r="I8" s="16"/>
      <c r="K8" s="16" t="s">
        <v>54</v>
      </c>
      <c r="M8" s="16" t="s">
        <v>46</v>
      </c>
      <c r="N8"/>
      <c r="O8"/>
      <c r="P8"/>
      <c r="T8" s="71"/>
      <c r="U8" s="75"/>
      <c r="V8" s="75"/>
      <c r="W8" s="71"/>
      <c r="Z8" s="71"/>
      <c r="AA8" s="75"/>
      <c r="AC8" s="71"/>
      <c r="AD8" s="71"/>
      <c r="AF8" s="4"/>
      <c r="AG8" s="124"/>
      <c r="AH8" s="87"/>
      <c r="AI8"/>
    </row>
    <row r="9" spans="2:35" s="2" customFormat="1" ht="15.75">
      <c r="B9" s="7"/>
      <c r="D9" s="112">
        <v>5</v>
      </c>
      <c r="E9" s="116" t="s">
        <v>30</v>
      </c>
      <c r="G9" s="113"/>
      <c r="H9" s="16"/>
      <c r="I9" s="16"/>
      <c r="K9" s="16" t="s">
        <v>55</v>
      </c>
      <c r="M9" s="16" t="s">
        <v>39</v>
      </c>
      <c r="N9"/>
      <c r="O9"/>
      <c r="P9"/>
      <c r="T9" s="71"/>
      <c r="U9" s="75"/>
      <c r="V9" s="75"/>
      <c r="W9" s="71"/>
      <c r="Z9" s="71"/>
      <c r="AA9" s="75"/>
      <c r="AC9" s="71"/>
      <c r="AD9" s="71"/>
      <c r="AF9" s="4"/>
      <c r="AG9" s="124"/>
      <c r="AH9" s="87"/>
      <c r="AI9" s="125"/>
    </row>
    <row r="10" spans="2:35" s="2" customFormat="1" ht="15.75">
      <c r="B10" s="7"/>
      <c r="D10" s="112">
        <v>6</v>
      </c>
      <c r="E10" s="117" t="s">
        <v>31</v>
      </c>
      <c r="F10" s="125"/>
      <c r="G10" s="113"/>
      <c r="H10" s="16"/>
      <c r="I10" s="16"/>
      <c r="K10" s="16" t="s">
        <v>56</v>
      </c>
      <c r="M10" s="16" t="s">
        <v>40</v>
      </c>
      <c r="N10"/>
      <c r="O10"/>
      <c r="P10"/>
      <c r="T10" s="71"/>
      <c r="U10" s="75"/>
      <c r="V10" s="75"/>
      <c r="W10" s="71"/>
      <c r="Z10" s="71"/>
      <c r="AA10" s="75"/>
      <c r="AC10" s="71"/>
      <c r="AD10" s="71"/>
      <c r="AF10" s="4"/>
      <c r="AG10" s="124"/>
      <c r="AH10" s="87"/>
      <c r="AI10" s="125"/>
    </row>
    <row r="11" spans="2:35" s="2" customFormat="1" ht="15.75">
      <c r="B11" s="7"/>
      <c r="D11" s="112">
        <v>7</v>
      </c>
      <c r="E11" s="117" t="s">
        <v>35</v>
      </c>
      <c r="F11"/>
      <c r="G11" s="113"/>
      <c r="H11" s="16"/>
      <c r="I11" s="16"/>
      <c r="K11" s="16" t="s">
        <v>57</v>
      </c>
      <c r="M11" s="16" t="s">
        <v>45</v>
      </c>
      <c r="N11"/>
      <c r="O11"/>
      <c r="P11"/>
      <c r="T11" s="71"/>
      <c r="U11" s="75"/>
      <c r="V11" s="75"/>
      <c r="W11" s="71"/>
      <c r="Z11" s="71"/>
      <c r="AA11" s="75"/>
      <c r="AC11" s="71"/>
      <c r="AD11" s="71"/>
      <c r="AF11" s="4"/>
      <c r="AG11" s="124"/>
      <c r="AH11" s="87"/>
      <c r="AI11"/>
    </row>
    <row r="12" spans="2:34" s="2" customFormat="1" ht="15.75">
      <c r="B12" s="7"/>
      <c r="D12" s="112">
        <v>8</v>
      </c>
      <c r="E12" s="117" t="s">
        <v>22</v>
      </c>
      <c r="G12" s="113"/>
      <c r="H12" s="16"/>
      <c r="I12" s="16"/>
      <c r="K12" s="16" t="s">
        <v>58</v>
      </c>
      <c r="M12" s="16" t="s">
        <v>23</v>
      </c>
      <c r="N12"/>
      <c r="O12"/>
      <c r="P12"/>
      <c r="T12" s="71"/>
      <c r="U12" s="75"/>
      <c r="V12" s="75"/>
      <c r="W12" s="71"/>
      <c r="Z12" s="71"/>
      <c r="AA12" s="75"/>
      <c r="AC12" s="71"/>
      <c r="AD12" s="71"/>
      <c r="AF12" s="4"/>
      <c r="AG12" s="124"/>
      <c r="AH12" s="87"/>
    </row>
    <row r="13" spans="2:35" s="2" customFormat="1" ht="15.75">
      <c r="B13" s="7"/>
      <c r="D13" s="112">
        <v>9</v>
      </c>
      <c r="E13" s="117" t="s">
        <v>29</v>
      </c>
      <c r="F13" s="125"/>
      <c r="G13" s="113"/>
      <c r="H13" s="16"/>
      <c r="I13" s="16"/>
      <c r="K13" s="16" t="s">
        <v>59</v>
      </c>
      <c r="M13" s="16" t="s">
        <v>38</v>
      </c>
      <c r="N13"/>
      <c r="O13"/>
      <c r="P13"/>
      <c r="T13" s="71"/>
      <c r="U13" s="75"/>
      <c r="V13" s="75"/>
      <c r="W13" s="71"/>
      <c r="Z13" s="71"/>
      <c r="AA13" s="75"/>
      <c r="AC13" s="71"/>
      <c r="AD13" s="71"/>
      <c r="AF13" s="4"/>
      <c r="AG13" s="124"/>
      <c r="AH13" s="87"/>
      <c r="AI13" s="125"/>
    </row>
    <row r="14" spans="2:35" s="2" customFormat="1" ht="15.75">
      <c r="B14" s="7"/>
      <c r="D14" s="112">
        <v>10</v>
      </c>
      <c r="E14" s="117" t="s">
        <v>33</v>
      </c>
      <c r="F14" s="125"/>
      <c r="G14" s="113"/>
      <c r="H14" s="16"/>
      <c r="I14" s="16"/>
      <c r="K14" s="16" t="s">
        <v>42</v>
      </c>
      <c r="M14" s="16" t="s">
        <v>43</v>
      </c>
      <c r="N14"/>
      <c r="O14"/>
      <c r="P14"/>
      <c r="T14" s="71"/>
      <c r="U14" s="75"/>
      <c r="V14" s="75"/>
      <c r="W14" s="71"/>
      <c r="Z14" s="71"/>
      <c r="AA14" s="75"/>
      <c r="AC14" s="71"/>
      <c r="AD14" s="71"/>
      <c r="AF14" s="4"/>
      <c r="AG14" s="124"/>
      <c r="AH14" s="87"/>
      <c r="AI14" s="125"/>
    </row>
    <row r="15" spans="2:35" s="2" customFormat="1" ht="15.75">
      <c r="B15" s="7"/>
      <c r="D15" s="112">
        <v>11</v>
      </c>
      <c r="E15" s="117" t="s">
        <v>65</v>
      </c>
      <c r="G15" s="113"/>
      <c r="H15" s="16"/>
      <c r="I15" s="16"/>
      <c r="K15" s="16" t="s">
        <v>60</v>
      </c>
      <c r="M15" s="16" t="s">
        <v>48</v>
      </c>
      <c r="N15"/>
      <c r="O15"/>
      <c r="P15"/>
      <c r="T15" s="71"/>
      <c r="U15" s="75"/>
      <c r="V15" s="75"/>
      <c r="W15" s="71"/>
      <c r="Z15" s="71"/>
      <c r="AA15" s="75"/>
      <c r="AC15" s="71"/>
      <c r="AD15" s="71"/>
      <c r="AF15" s="4"/>
      <c r="AG15" s="124"/>
      <c r="AH15"/>
      <c r="AI15" s="126"/>
    </row>
    <row r="16" spans="2:35" s="2" customFormat="1" ht="15.75">
      <c r="B16" s="7"/>
      <c r="D16" s="112">
        <v>12</v>
      </c>
      <c r="E16" s="117" t="s">
        <v>66</v>
      </c>
      <c r="G16" s="113"/>
      <c r="H16" s="16"/>
      <c r="I16" s="16"/>
      <c r="K16" s="16" t="s">
        <v>61</v>
      </c>
      <c r="M16" s="16" t="s">
        <v>47</v>
      </c>
      <c r="N16"/>
      <c r="O16"/>
      <c r="P16"/>
      <c r="T16" s="71"/>
      <c r="U16" s="75"/>
      <c r="V16" s="75"/>
      <c r="W16" s="71"/>
      <c r="Z16" s="71"/>
      <c r="AA16" s="75"/>
      <c r="AC16" s="71"/>
      <c r="AD16" s="71"/>
      <c r="AF16" s="4"/>
      <c r="AG16" s="124"/>
      <c r="AH16"/>
      <c r="AI16" s="126"/>
    </row>
    <row r="17" spans="2:35" s="2" customFormat="1" ht="15.75">
      <c r="B17" s="7"/>
      <c r="D17" s="112">
        <v>13</v>
      </c>
      <c r="E17" s="116" t="s">
        <v>34</v>
      </c>
      <c r="G17" s="82"/>
      <c r="H17" s="16"/>
      <c r="I17" s="16"/>
      <c r="K17" s="16" t="s">
        <v>62</v>
      </c>
      <c r="M17" s="16" t="s">
        <v>44</v>
      </c>
      <c r="N17"/>
      <c r="O17"/>
      <c r="P17"/>
      <c r="T17" s="71"/>
      <c r="U17" s="75"/>
      <c r="V17" s="75"/>
      <c r="W17" s="71"/>
      <c r="Z17" s="71"/>
      <c r="AA17" s="75"/>
      <c r="AC17" s="71"/>
      <c r="AD17" s="71"/>
      <c r="AF17" s="4"/>
      <c r="AG17" s="124"/>
      <c r="AH17" s="87"/>
      <c r="AI17" s="125"/>
    </row>
    <row r="18" spans="2:30" s="2" customFormat="1" ht="15.75">
      <c r="B18" s="7"/>
      <c r="D18" s="112">
        <v>14</v>
      </c>
      <c r="E18" s="119" t="s">
        <v>67</v>
      </c>
      <c r="F18" s="82"/>
      <c r="G18" s="113"/>
      <c r="H18" s="16"/>
      <c r="I18" s="16"/>
      <c r="J18" s="114"/>
      <c r="K18" s="16"/>
      <c r="L18"/>
      <c r="M18" s="87"/>
      <c r="N18"/>
      <c r="O18"/>
      <c r="P18"/>
      <c r="T18" s="71"/>
      <c r="U18" s="75"/>
      <c r="V18" s="75"/>
      <c r="W18" s="71"/>
      <c r="Z18" s="71"/>
      <c r="AA18" s="75"/>
      <c r="AC18" s="71"/>
      <c r="AD18" s="71"/>
    </row>
    <row r="19" spans="2:30" s="2" customFormat="1" ht="15">
      <c r="B19" s="122"/>
      <c r="D19" s="54"/>
      <c r="F19" s="35"/>
      <c r="G19" s="35"/>
      <c r="H19"/>
      <c r="I19"/>
      <c r="J19" s="57"/>
      <c r="K19"/>
      <c r="L19"/>
      <c r="M19"/>
      <c r="N19"/>
      <c r="O19"/>
      <c r="P19"/>
      <c r="T19" s="71"/>
      <c r="U19" s="75"/>
      <c r="V19" s="75"/>
      <c r="W19" s="71"/>
      <c r="Z19" s="71"/>
      <c r="AA19" s="75"/>
      <c r="AC19" s="71"/>
      <c r="AD19" s="71"/>
    </row>
    <row r="20" spans="2:13" ht="14.25">
      <c r="B20" s="120" t="s">
        <v>3</v>
      </c>
      <c r="K20"/>
      <c r="L20" s="3"/>
      <c r="M20"/>
    </row>
    <row r="21" spans="2:13" ht="14.25">
      <c r="B21" s="121" t="s">
        <v>10</v>
      </c>
      <c r="C21" s="4"/>
      <c r="D21" s="4"/>
      <c r="E21" s="4"/>
      <c r="F21" s="4"/>
      <c r="G21"/>
      <c r="H21"/>
      <c r="J21"/>
      <c r="K21"/>
      <c r="M21"/>
    </row>
    <row r="22" spans="2:13" ht="14.25">
      <c r="B22" s="121" t="s">
        <v>11</v>
      </c>
      <c r="C22" s="4"/>
      <c r="D22" s="4"/>
      <c r="E22" s="4"/>
      <c r="F22" s="4"/>
      <c r="G22"/>
      <c r="H22"/>
      <c r="J22"/>
      <c r="K22"/>
      <c r="M22"/>
    </row>
    <row r="23" spans="2:32" s="4" customFormat="1" ht="15">
      <c r="B23" s="32" t="s">
        <v>21</v>
      </c>
      <c r="C23" s="33"/>
      <c r="D23" s="33"/>
      <c r="E23" s="33"/>
      <c r="F23" s="33"/>
      <c r="G23" s="33"/>
      <c r="H23" s="33"/>
      <c r="I23" s="33"/>
      <c r="J23" s="33"/>
      <c r="K23" s="33"/>
      <c r="L23" s="14"/>
      <c r="M23" s="14"/>
      <c r="N23" s="14"/>
      <c r="Q23"/>
      <c r="R23"/>
      <c r="S23"/>
      <c r="T23" s="71"/>
      <c r="U23" s="75"/>
      <c r="V23" s="76"/>
      <c r="W23" s="72"/>
      <c r="X23" s="14"/>
      <c r="Y23" s="14"/>
      <c r="Z23" s="72"/>
      <c r="AA23" s="76"/>
      <c r="AC23" s="72"/>
      <c r="AD23" s="72"/>
      <c r="AF23" s="14"/>
    </row>
    <row r="24" spans="2:32" s="4" customFormat="1" ht="12.75">
      <c r="B24" s="8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Q24"/>
      <c r="R24"/>
      <c r="S24"/>
      <c r="T24" s="71"/>
      <c r="U24" s="75"/>
      <c r="V24" s="76"/>
      <c r="W24" s="72"/>
      <c r="X24" s="14"/>
      <c r="Y24" s="14"/>
      <c r="Z24" s="72"/>
      <c r="AA24" s="76"/>
      <c r="AC24" s="72"/>
      <c r="AD24" s="72"/>
      <c r="AF24" s="14"/>
    </row>
    <row r="25" spans="2:9" ht="12.75">
      <c r="B25" s="3" t="s">
        <v>4</v>
      </c>
      <c r="C25" s="4"/>
      <c r="F25" s="4"/>
      <c r="I25" s="4"/>
    </row>
    <row r="26" spans="2:32" s="16" customFormat="1" ht="18" customHeight="1">
      <c r="B26" s="17"/>
      <c r="D26" s="18"/>
      <c r="E26" s="17"/>
      <c r="G26" s="18"/>
      <c r="H26" s="17"/>
      <c r="J26" s="18"/>
      <c r="K26" s="17"/>
      <c r="M26" s="18"/>
      <c r="T26" s="73"/>
      <c r="U26" s="77"/>
      <c r="V26" s="77"/>
      <c r="W26" s="73"/>
      <c r="X26" s="82"/>
      <c r="Y26" s="82"/>
      <c r="Z26" s="73"/>
      <c r="AA26" s="77"/>
      <c r="AC26" s="73"/>
      <c r="AD26" s="73"/>
      <c r="AF26" s="82"/>
    </row>
    <row r="27" spans="1:32" s="16" customFormat="1" ht="18" customHeight="1" thickBot="1">
      <c r="A27" s="152">
        <v>44850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T27" s="73"/>
      <c r="U27" s="77"/>
      <c r="V27" s="77"/>
      <c r="W27" s="73"/>
      <c r="X27" s="82"/>
      <c r="Y27" s="82"/>
      <c r="Z27" s="73"/>
      <c r="AA27" s="77"/>
      <c r="AC27" s="73"/>
      <c r="AD27" s="73"/>
      <c r="AF27" s="82"/>
    </row>
    <row r="28" spans="1:32" s="16" customFormat="1" ht="18" customHeight="1" thickBot="1">
      <c r="A28" s="19"/>
      <c r="B28" s="143">
        <v>0.59375</v>
      </c>
      <c r="C28" s="144"/>
      <c r="D28" s="145"/>
      <c r="E28" s="143">
        <v>0.607638888888889</v>
      </c>
      <c r="F28" s="144"/>
      <c r="G28" s="145"/>
      <c r="H28" s="143">
        <v>0.6215277777777778</v>
      </c>
      <c r="I28" s="144"/>
      <c r="J28" s="145"/>
      <c r="K28" s="143">
        <v>0.6354166666666666</v>
      </c>
      <c r="L28" s="144"/>
      <c r="M28" s="145"/>
      <c r="N28" s="143">
        <v>0.6493055555555556</v>
      </c>
      <c r="O28" s="144"/>
      <c r="P28" s="145"/>
      <c r="T28" s="73"/>
      <c r="U28" s="77"/>
      <c r="V28" s="77"/>
      <c r="W28" s="73"/>
      <c r="X28" s="82"/>
      <c r="Y28" s="82"/>
      <c r="Z28" s="73"/>
      <c r="AA28" s="77"/>
      <c r="AC28" s="73"/>
      <c r="AD28" s="73"/>
      <c r="AF28" s="82"/>
    </row>
    <row r="29" spans="1:32" s="16" customFormat="1" ht="18" customHeight="1">
      <c r="A29" s="20" t="s">
        <v>5</v>
      </c>
      <c r="B29" s="127">
        <v>1</v>
      </c>
      <c r="C29" s="22" t="s">
        <v>1</v>
      </c>
      <c r="D29" s="23">
        <v>2</v>
      </c>
      <c r="E29" s="21">
        <v>12</v>
      </c>
      <c r="F29" s="22" t="s">
        <v>1</v>
      </c>
      <c r="G29" s="130">
        <v>13</v>
      </c>
      <c r="H29" s="127">
        <v>9</v>
      </c>
      <c r="I29" s="22" t="s">
        <v>1</v>
      </c>
      <c r="J29" s="23">
        <v>10</v>
      </c>
      <c r="K29" s="21">
        <v>8</v>
      </c>
      <c r="L29" s="22" t="s">
        <v>1</v>
      </c>
      <c r="M29" s="130">
        <v>12</v>
      </c>
      <c r="N29" s="21">
        <v>3</v>
      </c>
      <c r="O29" s="22" t="s">
        <v>1</v>
      </c>
      <c r="P29" s="130">
        <v>4</v>
      </c>
      <c r="T29" s="73"/>
      <c r="U29" s="77"/>
      <c r="V29" s="77"/>
      <c r="W29" s="73"/>
      <c r="X29" s="82"/>
      <c r="Y29" s="82"/>
      <c r="Z29" s="73"/>
      <c r="AA29" s="77"/>
      <c r="AC29" s="73"/>
      <c r="AD29" s="73"/>
      <c r="AF29" s="82"/>
    </row>
    <row r="30" spans="1:32" s="16" customFormat="1" ht="18" customHeight="1">
      <c r="A30" s="21" t="s">
        <v>12</v>
      </c>
      <c r="B30" s="127">
        <v>11</v>
      </c>
      <c r="C30" s="22" t="s">
        <v>1</v>
      </c>
      <c r="D30" s="23">
        <v>13</v>
      </c>
      <c r="E30" s="127">
        <v>8</v>
      </c>
      <c r="F30" s="22" t="s">
        <v>1</v>
      </c>
      <c r="G30" s="23">
        <v>10</v>
      </c>
      <c r="H30" s="127">
        <v>6</v>
      </c>
      <c r="I30" s="22" t="s">
        <v>1</v>
      </c>
      <c r="J30" s="23">
        <v>13</v>
      </c>
      <c r="K30" s="21">
        <v>3</v>
      </c>
      <c r="L30" s="22" t="s">
        <v>1</v>
      </c>
      <c r="M30" s="130">
        <v>10</v>
      </c>
      <c r="N30" s="127">
        <v>2</v>
      </c>
      <c r="O30" s="22" t="s">
        <v>1</v>
      </c>
      <c r="P30" s="23">
        <v>5</v>
      </c>
      <c r="R30" s="16">
        <f>SUM(S30:AF30)</f>
        <v>10</v>
      </c>
      <c r="S30" s="16">
        <f>COUNTIF(B30:P30,S1)</f>
        <v>0</v>
      </c>
      <c r="T30" s="73">
        <f>COUNTIF(B30:P30,T1)</f>
        <v>1</v>
      </c>
      <c r="U30" s="77">
        <f>COUNTIF(B30:P30,U1)</f>
        <v>1</v>
      </c>
      <c r="V30" s="77">
        <f>COUNTIF(B30:P30,V1)</f>
        <v>0</v>
      </c>
      <c r="W30" s="73">
        <f>COUNTIF(B30:P30,W1)</f>
        <v>1</v>
      </c>
      <c r="X30" s="82">
        <f>COUNTIF(B30:P30,X1)</f>
        <v>1</v>
      </c>
      <c r="Y30" s="82">
        <f>COUNTIF(B30:P30,Y1)</f>
        <v>0</v>
      </c>
      <c r="Z30" s="73">
        <f>COUNTIF(B30:P30,Z1)</f>
        <v>1</v>
      </c>
      <c r="AA30" s="77">
        <f>COUNTIF(B30:P30,AA1)</f>
        <v>0</v>
      </c>
      <c r="AB30" s="16">
        <f>COUNTIF(B30:P30,AB1)</f>
        <v>2</v>
      </c>
      <c r="AC30" s="73">
        <f>COUNTIF(B30:P30,AC1)</f>
        <v>1</v>
      </c>
      <c r="AD30" s="73">
        <f>COUNTIF(B30:P30,AD1)</f>
        <v>0</v>
      </c>
      <c r="AE30" s="16">
        <f>COUNTIF(B30:P30,AE1)</f>
        <v>2</v>
      </c>
      <c r="AF30" s="82">
        <f>COUNTIF(B30:P30,AF1)</f>
        <v>0</v>
      </c>
    </row>
    <row r="31" spans="1:32" s="16" customFormat="1" ht="18" customHeight="1">
      <c r="A31" s="24" t="s">
        <v>6</v>
      </c>
      <c r="B31" s="25">
        <v>3</v>
      </c>
      <c r="C31" s="26" t="s">
        <v>1</v>
      </c>
      <c r="D31" s="128">
        <v>7</v>
      </c>
      <c r="E31" s="131">
        <v>1</v>
      </c>
      <c r="F31" s="26" t="s">
        <v>1</v>
      </c>
      <c r="G31" s="27">
        <v>3</v>
      </c>
      <c r="H31" s="131">
        <v>8</v>
      </c>
      <c r="I31" s="26" t="s">
        <v>1</v>
      </c>
      <c r="J31" s="27">
        <v>11</v>
      </c>
      <c r="K31" s="131">
        <v>9</v>
      </c>
      <c r="L31" s="26" t="s">
        <v>1</v>
      </c>
      <c r="M31" s="27">
        <v>11</v>
      </c>
      <c r="N31" s="131">
        <v>8</v>
      </c>
      <c r="O31" s="26" t="s">
        <v>1</v>
      </c>
      <c r="P31" s="27">
        <v>13</v>
      </c>
      <c r="T31" s="73"/>
      <c r="U31" s="77"/>
      <c r="V31" s="77"/>
      <c r="W31" s="73"/>
      <c r="X31" s="82"/>
      <c r="Y31" s="82"/>
      <c r="Z31" s="73"/>
      <c r="AA31" s="77"/>
      <c r="AC31" s="73"/>
      <c r="AD31" s="73"/>
      <c r="AF31" s="82"/>
    </row>
    <row r="32" spans="1:32" s="16" customFormat="1" ht="18" customHeight="1">
      <c r="A32" s="24" t="s">
        <v>7</v>
      </c>
      <c r="B32" s="28">
        <v>4</v>
      </c>
      <c r="C32" s="29" t="s">
        <v>1</v>
      </c>
      <c r="D32" s="129">
        <v>6</v>
      </c>
      <c r="E32" s="132">
        <v>2</v>
      </c>
      <c r="F32" s="29" t="s">
        <v>1</v>
      </c>
      <c r="G32" s="30">
        <v>9</v>
      </c>
      <c r="H32" s="132">
        <v>1</v>
      </c>
      <c r="I32" s="29" t="s">
        <v>1</v>
      </c>
      <c r="J32" s="30">
        <v>4</v>
      </c>
      <c r="K32" s="132">
        <v>6</v>
      </c>
      <c r="L32" s="29" t="s">
        <v>1</v>
      </c>
      <c r="M32" s="30">
        <v>7</v>
      </c>
      <c r="N32" s="132">
        <v>9</v>
      </c>
      <c r="O32" s="29" t="s">
        <v>1</v>
      </c>
      <c r="P32" s="30">
        <v>12</v>
      </c>
      <c r="S32"/>
      <c r="T32" s="71"/>
      <c r="U32" s="75"/>
      <c r="V32" s="75"/>
      <c r="W32" s="71"/>
      <c r="X32" s="2"/>
      <c r="Y32" s="2"/>
      <c r="Z32" s="71"/>
      <c r="AA32" s="75"/>
      <c r="AB32"/>
      <c r="AC32" s="71"/>
      <c r="AD32" s="71"/>
      <c r="AE32"/>
      <c r="AF32" s="2"/>
    </row>
    <row r="33" spans="1:32" s="16" customFormat="1" ht="18" customHeight="1">
      <c r="A33" s="20" t="s">
        <v>13</v>
      </c>
      <c r="B33" s="21">
        <v>5</v>
      </c>
      <c r="C33" s="22" t="s">
        <v>1</v>
      </c>
      <c r="D33" s="130">
        <v>12</v>
      </c>
      <c r="E33" s="28">
        <v>4</v>
      </c>
      <c r="F33" s="22" t="s">
        <v>1</v>
      </c>
      <c r="G33" s="130">
        <v>7</v>
      </c>
      <c r="H33" s="127">
        <v>2</v>
      </c>
      <c r="I33" s="22" t="s">
        <v>1</v>
      </c>
      <c r="J33" s="30">
        <v>3</v>
      </c>
      <c r="K33" s="127">
        <v>1</v>
      </c>
      <c r="L33" s="22" t="s">
        <v>1</v>
      </c>
      <c r="M33" s="23">
        <v>5</v>
      </c>
      <c r="N33" s="21">
        <v>10</v>
      </c>
      <c r="O33" s="22" t="s">
        <v>1</v>
      </c>
      <c r="P33" s="130">
        <v>11</v>
      </c>
      <c r="R33" s="16">
        <f>SUM(S33:AF33)</f>
        <v>10</v>
      </c>
      <c r="S33" s="16">
        <f>COUNTIF(B33:P33,S1)</f>
        <v>1</v>
      </c>
      <c r="T33" s="73">
        <f>COUNTIF(B33:P33,T1)</f>
        <v>1</v>
      </c>
      <c r="U33" s="77">
        <f>COUNTIF(B33:P33,U1)</f>
        <v>1</v>
      </c>
      <c r="V33" s="77">
        <f>COUNTIF(B33:P33,V1)</f>
        <v>1</v>
      </c>
      <c r="W33" s="73">
        <f>COUNTIF(B33:P33,W1)</f>
        <v>2</v>
      </c>
      <c r="X33" s="82">
        <f>COUNTIF(B33:P33,X1)</f>
        <v>0</v>
      </c>
      <c r="Y33" s="82">
        <f>COUNTIF(B33:P33,Y1)</f>
        <v>1</v>
      </c>
      <c r="Z33" s="73">
        <f>COUNTIF(B33:P33,Z1)</f>
        <v>0</v>
      </c>
      <c r="AA33" s="77">
        <f>COUNTIF(B33:P33,AA1)</f>
        <v>0</v>
      </c>
      <c r="AB33" s="16">
        <f>COUNTIF(B33:P33,AB1)</f>
        <v>1</v>
      </c>
      <c r="AC33" s="73">
        <f>COUNTIF(B33:P33,AC1)</f>
        <v>1</v>
      </c>
      <c r="AD33" s="73">
        <f>COUNTIF(B33:P33,AD1)</f>
        <v>1</v>
      </c>
      <c r="AE33" s="16">
        <f>COUNTIF(B33:P33,AE1)</f>
        <v>0</v>
      </c>
      <c r="AF33" s="82">
        <f>COUNTIF(B33:P33,AF1)</f>
        <v>0</v>
      </c>
    </row>
    <row r="34" spans="1:32" s="16" customFormat="1" ht="18" customHeight="1">
      <c r="A34" s="24" t="s">
        <v>9</v>
      </c>
      <c r="B34" s="28">
        <v>8</v>
      </c>
      <c r="C34" s="29" t="s">
        <v>1</v>
      </c>
      <c r="D34" s="129">
        <v>9</v>
      </c>
      <c r="E34" s="28">
        <v>5</v>
      </c>
      <c r="F34" s="29" t="s">
        <v>1</v>
      </c>
      <c r="G34" s="129">
        <v>6</v>
      </c>
      <c r="H34" s="28">
        <v>5</v>
      </c>
      <c r="I34" s="29" t="s">
        <v>1</v>
      </c>
      <c r="J34" s="129">
        <v>7</v>
      </c>
      <c r="K34" s="132">
        <v>2</v>
      </c>
      <c r="L34" s="29" t="s">
        <v>1</v>
      </c>
      <c r="M34" s="30">
        <v>4</v>
      </c>
      <c r="N34" s="132">
        <v>1</v>
      </c>
      <c r="O34" s="29" t="s">
        <v>1</v>
      </c>
      <c r="P34" s="30">
        <v>6</v>
      </c>
      <c r="T34" s="73"/>
      <c r="U34" s="77"/>
      <c r="V34" s="77"/>
      <c r="W34" s="73"/>
      <c r="X34" s="82"/>
      <c r="Y34" s="82"/>
      <c r="Z34" s="73"/>
      <c r="AA34" s="77"/>
      <c r="AC34" s="73"/>
      <c r="AD34" s="73"/>
      <c r="AF34" s="82"/>
    </row>
    <row r="35" spans="1:32" s="16" customFormat="1" ht="18" customHeight="1">
      <c r="A35" s="93" t="s">
        <v>26</v>
      </c>
      <c r="B35" s="93">
        <v>10</v>
      </c>
      <c r="C35" s="94" t="s">
        <v>1</v>
      </c>
      <c r="D35" s="95">
        <v>14</v>
      </c>
      <c r="E35" s="93">
        <v>11</v>
      </c>
      <c r="F35" s="94" t="s">
        <v>1</v>
      </c>
      <c r="G35" s="95">
        <v>14</v>
      </c>
      <c r="H35" s="93">
        <v>12</v>
      </c>
      <c r="I35" s="94" t="s">
        <v>1</v>
      </c>
      <c r="J35" s="95">
        <v>14</v>
      </c>
      <c r="K35" s="93">
        <v>13</v>
      </c>
      <c r="L35" s="94" t="s">
        <v>1</v>
      </c>
      <c r="M35" s="95">
        <v>14</v>
      </c>
      <c r="N35" s="93">
        <v>7</v>
      </c>
      <c r="O35" s="94" t="s">
        <v>1</v>
      </c>
      <c r="P35" s="95">
        <v>14</v>
      </c>
      <c r="Q35" s="16">
        <v>10</v>
      </c>
      <c r="R35" s="16">
        <f>SUM(S35:AF35)</f>
        <v>10</v>
      </c>
      <c r="S35" s="16">
        <f>COUNTIF(B35:P35,S1)</f>
        <v>0</v>
      </c>
      <c r="T35" s="73">
        <f>COUNTIF(B35:P35,T1)</f>
        <v>0</v>
      </c>
      <c r="U35" s="77">
        <f>COUNTIF(B35:P35,U1)</f>
        <v>0</v>
      </c>
      <c r="V35" s="77">
        <f>COUNTIF(B35:P35,V1)</f>
        <v>0</v>
      </c>
      <c r="W35" s="73">
        <f>COUNTIF(B35:P35,W1)</f>
        <v>0</v>
      </c>
      <c r="X35" s="82">
        <f>COUNTIF(B35:P35,X1)</f>
        <v>0</v>
      </c>
      <c r="Y35" s="82">
        <f>COUNTIF(B35:P35,Y1)</f>
        <v>1</v>
      </c>
      <c r="Z35" s="73">
        <f>COUNTIF(B35:P35,Z1)</f>
        <v>0</v>
      </c>
      <c r="AA35" s="77">
        <f>COUNTIF(B35:P35,AA1)</f>
        <v>0</v>
      </c>
      <c r="AB35" s="16">
        <f>COUNTIF(B35:P35,AB1)</f>
        <v>1</v>
      </c>
      <c r="AC35" s="73">
        <f>COUNTIF(B35:P35,AC1)</f>
        <v>1</v>
      </c>
      <c r="AD35" s="73">
        <f>COUNTIF(B35:P35,AD1)</f>
        <v>1</v>
      </c>
      <c r="AE35" s="16">
        <f>COUNTIF(B35:P35,AE1)</f>
        <v>1</v>
      </c>
      <c r="AF35" s="82">
        <f>COUNTIF(B35:P35,AF1)</f>
        <v>5</v>
      </c>
    </row>
    <row r="36" spans="1:32" s="16" customFormat="1" ht="18" customHeight="1" thickBot="1">
      <c r="A36" s="90"/>
      <c r="B36" s="90"/>
      <c r="C36" s="91"/>
      <c r="D36" s="92"/>
      <c r="E36" s="90"/>
      <c r="F36" s="91"/>
      <c r="G36" s="92"/>
      <c r="H36" s="90"/>
      <c r="I36" s="91"/>
      <c r="J36" s="92"/>
      <c r="K36" s="90"/>
      <c r="L36" s="91"/>
      <c r="M36" s="92"/>
      <c r="N36" s="90"/>
      <c r="O36" s="91"/>
      <c r="P36" s="92"/>
      <c r="R36" s="16">
        <f>SUM(S36:AF36)</f>
        <v>0</v>
      </c>
      <c r="S36" s="16">
        <f>COUNTIF(B36:P36,S1)</f>
        <v>0</v>
      </c>
      <c r="T36" s="73">
        <f>COUNTIF(B36:P36,T1)</f>
        <v>0</v>
      </c>
      <c r="U36" s="77">
        <f>COUNTIF(B36:P36,U1)</f>
        <v>0</v>
      </c>
      <c r="V36" s="77">
        <f>COUNTIF(B36:P36,V1)</f>
        <v>0</v>
      </c>
      <c r="W36" s="73">
        <f>COUNTIF(B36:P36,W1)</f>
        <v>0</v>
      </c>
      <c r="X36" s="82">
        <f>COUNTIF(B36:P36,X1)</f>
        <v>0</v>
      </c>
      <c r="Y36" s="82">
        <f>COUNTIF(B36:P36,Y1)</f>
        <v>0</v>
      </c>
      <c r="Z36" s="73">
        <f>COUNTIF(B36:P36,Z1)</f>
        <v>0</v>
      </c>
      <c r="AA36" s="77">
        <f>COUNTIF(B36:P36,AA1)</f>
        <v>0</v>
      </c>
      <c r="AB36" s="16">
        <f>COUNTIF(B36:P36,AB1)</f>
        <v>0</v>
      </c>
      <c r="AC36" s="73">
        <f>COUNTIF(B36:P36,AC1)</f>
        <v>0</v>
      </c>
      <c r="AD36" s="73">
        <f>COUNTIF(B36:P36,AD1)</f>
        <v>0</v>
      </c>
      <c r="AE36" s="16">
        <f>COUNTIF(B36:P36,AE1)</f>
        <v>0</v>
      </c>
      <c r="AF36" s="82">
        <f>COUNTIF(B36:P36,AF1)</f>
        <v>0</v>
      </c>
    </row>
    <row r="37" spans="20:32" s="16" customFormat="1" ht="18" customHeight="1">
      <c r="T37" s="73"/>
      <c r="U37" s="77"/>
      <c r="V37" s="77"/>
      <c r="W37" s="73"/>
      <c r="X37" s="82"/>
      <c r="Y37" s="82"/>
      <c r="Z37" s="73"/>
      <c r="AA37" s="77"/>
      <c r="AC37" s="73"/>
      <c r="AD37" s="73"/>
      <c r="AF37" s="82"/>
    </row>
    <row r="38" spans="1:32" s="16" customFormat="1" ht="18" customHeight="1" thickBot="1">
      <c r="A38" s="152">
        <f>A27+7</f>
        <v>44857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S38"/>
      <c r="T38" s="71"/>
      <c r="U38" s="75"/>
      <c r="V38" s="75"/>
      <c r="W38" s="71"/>
      <c r="X38" s="2"/>
      <c r="Y38" s="2"/>
      <c r="Z38" s="71"/>
      <c r="AA38" s="75"/>
      <c r="AB38"/>
      <c r="AC38" s="71"/>
      <c r="AD38" s="71"/>
      <c r="AE38"/>
      <c r="AF38" s="2"/>
    </row>
    <row r="39" spans="1:32" s="16" customFormat="1" ht="18" customHeight="1" thickBot="1">
      <c r="A39" s="19" t="s">
        <v>0</v>
      </c>
      <c r="B39" s="143">
        <v>0.59375</v>
      </c>
      <c r="C39" s="144"/>
      <c r="D39" s="145"/>
      <c r="E39" s="143">
        <v>0.607638888888889</v>
      </c>
      <c r="F39" s="144"/>
      <c r="G39" s="145"/>
      <c r="H39" s="143">
        <v>0.6215277777777778</v>
      </c>
      <c r="I39" s="144"/>
      <c r="J39" s="145"/>
      <c r="K39" s="143">
        <v>0.6354166666666666</v>
      </c>
      <c r="L39" s="144"/>
      <c r="M39" s="145"/>
      <c r="N39" s="143">
        <v>0.6493055555555556</v>
      </c>
      <c r="O39" s="144"/>
      <c r="P39" s="145"/>
      <c r="S39"/>
      <c r="T39" s="71"/>
      <c r="U39" s="75"/>
      <c r="V39" s="75"/>
      <c r="W39" s="71"/>
      <c r="X39" s="2"/>
      <c r="Y39" s="2"/>
      <c r="Z39" s="71"/>
      <c r="AA39" s="75"/>
      <c r="AB39"/>
      <c r="AC39" s="71"/>
      <c r="AD39" s="71"/>
      <c r="AE39"/>
      <c r="AF39" s="2"/>
    </row>
    <row r="40" spans="1:32" s="16" customFormat="1" ht="18" customHeight="1">
      <c r="A40" s="20" t="s">
        <v>5</v>
      </c>
      <c r="B40" s="133">
        <v>3</v>
      </c>
      <c r="C40" s="64" t="s">
        <v>1</v>
      </c>
      <c r="D40" s="86">
        <v>5</v>
      </c>
      <c r="E40" s="134">
        <v>4</v>
      </c>
      <c r="F40" s="29" t="s">
        <v>1</v>
      </c>
      <c r="G40" s="30">
        <v>5</v>
      </c>
      <c r="H40" s="28">
        <v>4</v>
      </c>
      <c r="I40" s="29" t="s">
        <v>1</v>
      </c>
      <c r="J40" s="129">
        <v>12</v>
      </c>
      <c r="K40" s="21">
        <v>4</v>
      </c>
      <c r="L40" s="22" t="s">
        <v>1</v>
      </c>
      <c r="M40" s="130">
        <v>13</v>
      </c>
      <c r="N40" s="25">
        <v>3</v>
      </c>
      <c r="O40" s="26" t="s">
        <v>1</v>
      </c>
      <c r="P40" s="128">
        <v>13</v>
      </c>
      <c r="T40" s="73"/>
      <c r="U40" s="77"/>
      <c r="V40" s="77"/>
      <c r="W40" s="73"/>
      <c r="X40" s="82"/>
      <c r="Y40" s="82"/>
      <c r="Z40" s="73"/>
      <c r="AA40" s="77"/>
      <c r="AC40" s="73"/>
      <c r="AD40" s="73"/>
      <c r="AF40" s="82"/>
    </row>
    <row r="41" spans="1:32" s="16" customFormat="1" ht="18" customHeight="1">
      <c r="A41" s="21" t="s">
        <v>12</v>
      </c>
      <c r="B41" s="127">
        <v>1</v>
      </c>
      <c r="C41" s="22" t="s">
        <v>1</v>
      </c>
      <c r="D41" s="23">
        <v>7</v>
      </c>
      <c r="E41" s="135">
        <v>2</v>
      </c>
      <c r="F41" s="22" t="s">
        <v>1</v>
      </c>
      <c r="G41" s="23">
        <v>7</v>
      </c>
      <c r="H41" s="21">
        <v>3</v>
      </c>
      <c r="I41" s="22" t="s">
        <v>1</v>
      </c>
      <c r="J41" s="130">
        <v>11</v>
      </c>
      <c r="K41" s="127">
        <v>6</v>
      </c>
      <c r="L41" s="22" t="s">
        <v>1</v>
      </c>
      <c r="M41" s="23">
        <v>8</v>
      </c>
      <c r="N41" s="28">
        <v>5</v>
      </c>
      <c r="O41" s="29" t="s">
        <v>1</v>
      </c>
      <c r="P41" s="129">
        <v>8</v>
      </c>
      <c r="R41" s="16">
        <f>SUM(S41:AF41)</f>
        <v>10</v>
      </c>
      <c r="S41" s="16">
        <f>COUNTIF(B41:P41,S1)</f>
        <v>1</v>
      </c>
      <c r="T41" s="73">
        <f>COUNTIF(B41:P41,T1)</f>
        <v>1</v>
      </c>
      <c r="U41" s="77">
        <f>COUNTIF(B41:P41,U1)</f>
        <v>1</v>
      </c>
      <c r="V41" s="77">
        <f>COUNTIF(B41:P41,V1)</f>
        <v>0</v>
      </c>
      <c r="W41" s="73">
        <f>COUNTIF(B41:P41,W1)</f>
        <v>1</v>
      </c>
      <c r="X41" s="82">
        <f>COUNTIF(B41:P41,X1)</f>
        <v>1</v>
      </c>
      <c r="Y41" s="82">
        <f>COUNTIF(B41:P41,Y1)</f>
        <v>2</v>
      </c>
      <c r="Z41" s="73">
        <f>COUNTIF(B41:P41,Z1)</f>
        <v>2</v>
      </c>
      <c r="AA41" s="77">
        <f>COUNTIF(B41:P41,AA1)</f>
        <v>0</v>
      </c>
      <c r="AB41" s="16">
        <f>COUNTIF(B41:P41,AB1)</f>
        <v>0</v>
      </c>
      <c r="AC41" s="73">
        <f>COUNTIF(B41:P41,AC1)</f>
        <v>1</v>
      </c>
      <c r="AD41" s="73">
        <f>COUNTIF(B41:P41,AD1)</f>
        <v>0</v>
      </c>
      <c r="AE41" s="16">
        <f>COUNTIF(B41:P41,AE1)</f>
        <v>0</v>
      </c>
      <c r="AF41" s="82">
        <f>COUNTIF(B41:P41,AF1)</f>
        <v>0</v>
      </c>
    </row>
    <row r="42" spans="1:32" s="16" customFormat="1" ht="18" customHeight="1">
      <c r="A42" s="24" t="s">
        <v>6</v>
      </c>
      <c r="B42" s="132">
        <v>9</v>
      </c>
      <c r="C42" s="29" t="s">
        <v>1</v>
      </c>
      <c r="D42" s="30">
        <v>13</v>
      </c>
      <c r="E42" s="29">
        <v>3</v>
      </c>
      <c r="F42" s="29" t="s">
        <v>1</v>
      </c>
      <c r="G42" s="129">
        <v>6</v>
      </c>
      <c r="H42" s="21">
        <v>2</v>
      </c>
      <c r="I42" s="22" t="s">
        <v>1</v>
      </c>
      <c r="J42" s="130">
        <v>10</v>
      </c>
      <c r="K42" s="25">
        <v>2</v>
      </c>
      <c r="L42" s="26" t="s">
        <v>1</v>
      </c>
      <c r="M42" s="128">
        <v>11</v>
      </c>
      <c r="N42" s="127">
        <v>6</v>
      </c>
      <c r="O42" s="22" t="s">
        <v>1</v>
      </c>
      <c r="P42" s="23">
        <v>9</v>
      </c>
      <c r="T42" s="73"/>
      <c r="U42" s="77"/>
      <c r="V42" s="77"/>
      <c r="W42" s="73"/>
      <c r="X42" s="82"/>
      <c r="Y42" s="82"/>
      <c r="Z42" s="73"/>
      <c r="AA42" s="77"/>
      <c r="AC42" s="73"/>
      <c r="AD42" s="73"/>
      <c r="AF42" s="82"/>
    </row>
    <row r="43" spans="1:32" s="16" customFormat="1" ht="18" customHeight="1">
      <c r="A43" s="24" t="s">
        <v>7</v>
      </c>
      <c r="B43" s="21">
        <v>10</v>
      </c>
      <c r="C43" s="22" t="s">
        <v>1</v>
      </c>
      <c r="D43" s="130">
        <v>12</v>
      </c>
      <c r="E43" s="135">
        <v>11</v>
      </c>
      <c r="F43" s="22" t="s">
        <v>1</v>
      </c>
      <c r="G43" s="23">
        <v>12</v>
      </c>
      <c r="H43" s="132">
        <v>7</v>
      </c>
      <c r="I43" s="29" t="s">
        <v>1</v>
      </c>
      <c r="J43" s="30">
        <v>8</v>
      </c>
      <c r="K43" s="28">
        <v>1</v>
      </c>
      <c r="L43" s="29" t="s">
        <v>1</v>
      </c>
      <c r="M43" s="129">
        <v>10</v>
      </c>
      <c r="N43" s="132">
        <v>1</v>
      </c>
      <c r="O43" s="29" t="s">
        <v>1</v>
      </c>
      <c r="P43" s="30">
        <v>11</v>
      </c>
      <c r="T43" s="73"/>
      <c r="U43" s="77"/>
      <c r="V43" s="77"/>
      <c r="W43" s="73"/>
      <c r="X43" s="82"/>
      <c r="Y43" s="82"/>
      <c r="Z43" s="73"/>
      <c r="AA43" s="77"/>
      <c r="AC43" s="73"/>
      <c r="AD43" s="73"/>
      <c r="AF43" s="82"/>
    </row>
    <row r="44" spans="1:32" s="16" customFormat="1" ht="18" customHeight="1">
      <c r="A44" s="21" t="s">
        <v>13</v>
      </c>
      <c r="B44" s="21">
        <v>4</v>
      </c>
      <c r="C44" s="22" t="s">
        <v>1</v>
      </c>
      <c r="D44" s="130">
        <v>11</v>
      </c>
      <c r="E44" s="135">
        <v>10</v>
      </c>
      <c r="F44" s="22" t="s">
        <v>1</v>
      </c>
      <c r="G44" s="23">
        <v>13</v>
      </c>
      <c r="H44" s="21">
        <v>5</v>
      </c>
      <c r="I44" s="22" t="s">
        <v>1</v>
      </c>
      <c r="J44" s="130">
        <v>13</v>
      </c>
      <c r="K44" s="132">
        <v>3</v>
      </c>
      <c r="L44" s="22" t="s">
        <v>1</v>
      </c>
      <c r="M44" s="30">
        <v>12</v>
      </c>
      <c r="N44" s="21">
        <v>7</v>
      </c>
      <c r="O44" s="22" t="s">
        <v>1</v>
      </c>
      <c r="P44" s="130">
        <v>10</v>
      </c>
      <c r="R44" s="16">
        <f>SUM(S44:AF44)</f>
        <v>10</v>
      </c>
      <c r="S44" s="16">
        <f>COUNTIF(B44:P44,S1)</f>
        <v>0</v>
      </c>
      <c r="T44" s="73">
        <f>COUNTIF(B44:P44,T1)</f>
        <v>0</v>
      </c>
      <c r="U44" s="77">
        <f>COUNTIF(B44:P44,U1)</f>
        <v>1</v>
      </c>
      <c r="V44" s="77">
        <f>COUNTIF(B44:P44,V1)</f>
        <v>1</v>
      </c>
      <c r="W44" s="73">
        <f>COUNTIF(B44:P44,W1)</f>
        <v>1</v>
      </c>
      <c r="X44" s="82">
        <f>COUNTIF(B44:P44,X1)</f>
        <v>0</v>
      </c>
      <c r="Y44" s="82">
        <f>COUNTIF(B44:P44,Y1)</f>
        <v>1</v>
      </c>
      <c r="Z44" s="73">
        <f>COUNTIF(B44:P44,Z1)</f>
        <v>0</v>
      </c>
      <c r="AA44" s="77">
        <f>COUNTIF(B44:P44,AA1)</f>
        <v>0</v>
      </c>
      <c r="AB44" s="16">
        <f>COUNTIF(B44:P44,AB1)</f>
        <v>2</v>
      </c>
      <c r="AC44" s="73">
        <f>COUNTIF(B44:P44,AC1)</f>
        <v>1</v>
      </c>
      <c r="AD44" s="73">
        <f>COUNTIF(B44:P44,AD1)</f>
        <v>1</v>
      </c>
      <c r="AE44" s="16">
        <f>COUNTIF(B44:P44,AE1)</f>
        <v>2</v>
      </c>
      <c r="AF44" s="82">
        <f>COUNTIF(B44:P44,AF1)</f>
        <v>0</v>
      </c>
    </row>
    <row r="45" spans="1:32" s="16" customFormat="1" ht="18" customHeight="1">
      <c r="A45" s="28" t="s">
        <v>9</v>
      </c>
      <c r="B45" s="21">
        <v>2</v>
      </c>
      <c r="C45" s="22" t="s">
        <v>1</v>
      </c>
      <c r="D45" s="130">
        <v>6</v>
      </c>
      <c r="E45" s="134">
        <v>1</v>
      </c>
      <c r="F45" s="29" t="s">
        <v>1</v>
      </c>
      <c r="G45" s="30">
        <v>8</v>
      </c>
      <c r="H45" s="132">
        <v>1</v>
      </c>
      <c r="I45" s="29" t="s">
        <v>1</v>
      </c>
      <c r="J45" s="30">
        <v>9</v>
      </c>
      <c r="K45" s="127">
        <v>7</v>
      </c>
      <c r="L45" s="22" t="s">
        <v>1</v>
      </c>
      <c r="M45" s="23">
        <v>9</v>
      </c>
      <c r="N45" s="132">
        <v>2</v>
      </c>
      <c r="O45" s="29" t="s">
        <v>1</v>
      </c>
      <c r="P45" s="30">
        <v>12</v>
      </c>
      <c r="T45" s="73"/>
      <c r="U45" s="77"/>
      <c r="V45" s="77"/>
      <c r="W45" s="73"/>
      <c r="X45" s="82"/>
      <c r="Y45" s="82"/>
      <c r="Z45" s="73"/>
      <c r="AA45" s="77"/>
      <c r="AC45" s="73"/>
      <c r="AD45" s="73"/>
      <c r="AF45" s="82"/>
    </row>
    <row r="46" spans="1:32" s="16" customFormat="1" ht="18" customHeight="1">
      <c r="A46" s="93" t="s">
        <v>26</v>
      </c>
      <c r="B46" s="93">
        <v>8</v>
      </c>
      <c r="C46" s="94" t="s">
        <v>1</v>
      </c>
      <c r="D46" s="95">
        <v>14</v>
      </c>
      <c r="E46" s="94">
        <v>9</v>
      </c>
      <c r="F46" s="94" t="s">
        <v>1</v>
      </c>
      <c r="G46" s="95">
        <v>14</v>
      </c>
      <c r="H46" s="93">
        <v>6</v>
      </c>
      <c r="I46" s="94" t="s">
        <v>1</v>
      </c>
      <c r="J46" s="95">
        <v>14</v>
      </c>
      <c r="K46" s="96">
        <v>5</v>
      </c>
      <c r="L46" s="97" t="s">
        <v>1</v>
      </c>
      <c r="M46" s="98">
        <v>14</v>
      </c>
      <c r="N46" s="96">
        <v>4</v>
      </c>
      <c r="O46" s="97" t="s">
        <v>1</v>
      </c>
      <c r="P46" s="98">
        <v>14</v>
      </c>
      <c r="Q46" s="16">
        <v>2</v>
      </c>
      <c r="R46" s="16">
        <f>SUM(S46:AF46)</f>
        <v>10</v>
      </c>
      <c r="S46" s="16">
        <f>COUNTIF(B46:P46,S1)</f>
        <v>0</v>
      </c>
      <c r="T46" s="73">
        <f>COUNTIF(B46:P46,T1)</f>
        <v>0</v>
      </c>
      <c r="U46" s="77">
        <f>COUNTIF(B46:P46,U1)</f>
        <v>0</v>
      </c>
      <c r="V46" s="77">
        <f>COUNTIF(B46:P46,V1)</f>
        <v>1</v>
      </c>
      <c r="W46" s="73">
        <f>COUNTIF(B46:P46,W1)</f>
        <v>1</v>
      </c>
      <c r="X46" s="82">
        <f>COUNTIF(B46:P46,X1)</f>
        <v>1</v>
      </c>
      <c r="Y46" s="82">
        <f>COUNTIF(B46:P46,Y1)</f>
        <v>0</v>
      </c>
      <c r="Z46" s="73">
        <f>COUNTIF(B46:P46,Z1)</f>
        <v>1</v>
      </c>
      <c r="AA46" s="77">
        <f>COUNTIF(B46:P46,AA1)</f>
        <v>1</v>
      </c>
      <c r="AB46" s="16">
        <f>COUNTIF(B46:P46,AB1)</f>
        <v>0</v>
      </c>
      <c r="AC46" s="73">
        <f>COUNTIF(B46:P46,AC1)</f>
        <v>0</v>
      </c>
      <c r="AD46" s="73">
        <f>COUNTIF(B46:P46,AD1)</f>
        <v>0</v>
      </c>
      <c r="AE46" s="16">
        <f>COUNTIF(B46:P46,AE1)</f>
        <v>0</v>
      </c>
      <c r="AF46" s="82">
        <f>COUNTIF(B46:P46,AF1)</f>
        <v>5</v>
      </c>
    </row>
    <row r="47" spans="1:32" s="16" customFormat="1" ht="18" customHeight="1" thickBot="1">
      <c r="A47" s="90"/>
      <c r="B47" s="90"/>
      <c r="C47" s="91"/>
      <c r="D47" s="92"/>
      <c r="E47" s="91"/>
      <c r="F47" s="91"/>
      <c r="G47" s="92"/>
      <c r="H47" s="90"/>
      <c r="I47" s="91"/>
      <c r="J47" s="92"/>
      <c r="K47" s="90"/>
      <c r="L47" s="91"/>
      <c r="M47" s="92"/>
      <c r="N47" s="90"/>
      <c r="O47" s="91"/>
      <c r="P47" s="92"/>
      <c r="Q47" s="16">
        <v>1</v>
      </c>
      <c r="R47" s="16">
        <f>SUM(S47:AF47)</f>
        <v>0</v>
      </c>
      <c r="S47" s="16">
        <f>COUNTIF(B47:P47,S1)</f>
        <v>0</v>
      </c>
      <c r="T47" s="73">
        <f>COUNTIF(B47:P47,T1)</f>
        <v>0</v>
      </c>
      <c r="U47" s="77">
        <f>COUNTIF(B47:P47,U1)</f>
        <v>0</v>
      </c>
      <c r="V47" s="77">
        <f>COUNTIF(B47:P47,V1)</f>
        <v>0</v>
      </c>
      <c r="W47" s="73">
        <f>COUNTIF(B47:P47,W1)</f>
        <v>0</v>
      </c>
      <c r="X47" s="82">
        <f>COUNTIF(B47:P47,X1)</f>
        <v>0</v>
      </c>
      <c r="Y47" s="82">
        <f>COUNTIF(B47:P47,Y1)</f>
        <v>0</v>
      </c>
      <c r="Z47" s="73">
        <f>COUNTIF(B47:P47,Z1)</f>
        <v>0</v>
      </c>
      <c r="AA47" s="77">
        <f>COUNTIF(B47:P47,AA1)</f>
        <v>0</v>
      </c>
      <c r="AB47" s="16">
        <f>COUNTIF(B47:P47,AB1)</f>
        <v>0</v>
      </c>
      <c r="AC47" s="73">
        <f>COUNTIF(B47:P47,AC1)</f>
        <v>0</v>
      </c>
      <c r="AD47" s="73">
        <f>COUNTIF(B47:P47,AD1)</f>
        <v>0</v>
      </c>
      <c r="AE47" s="16">
        <f>COUNTIF(B47:P47,AE1)</f>
        <v>0</v>
      </c>
      <c r="AF47" s="82">
        <f>COUNTIF(B47:P47,AF1)</f>
        <v>0</v>
      </c>
    </row>
    <row r="48" spans="1:32" s="16" customFormat="1" ht="18" customHeigh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T48" s="73"/>
      <c r="U48" s="77"/>
      <c r="V48" s="77"/>
      <c r="W48" s="73"/>
      <c r="X48" s="82"/>
      <c r="Y48" s="82"/>
      <c r="Z48" s="73"/>
      <c r="AA48" s="77"/>
      <c r="AC48" s="73"/>
      <c r="AD48" s="73"/>
      <c r="AF48" s="82"/>
    </row>
    <row r="49" spans="1:32" s="16" customFormat="1" ht="18" customHeight="1" thickBot="1">
      <c r="A49" s="152">
        <f>A38+7</f>
        <v>44864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T49" s="73"/>
      <c r="U49" s="77"/>
      <c r="V49" s="77"/>
      <c r="W49" s="73"/>
      <c r="X49" s="82"/>
      <c r="Y49" s="82"/>
      <c r="Z49" s="73"/>
      <c r="AA49" s="77"/>
      <c r="AC49" s="73"/>
      <c r="AD49" s="73"/>
      <c r="AF49" s="82"/>
    </row>
    <row r="50" spans="1:32" s="16" customFormat="1" ht="18" customHeight="1" thickBot="1">
      <c r="A50" s="19" t="s">
        <v>0</v>
      </c>
      <c r="B50" s="143">
        <v>0.59375</v>
      </c>
      <c r="C50" s="144"/>
      <c r="D50" s="145"/>
      <c r="E50" s="143">
        <v>0.607638888888889</v>
      </c>
      <c r="F50" s="144"/>
      <c r="G50" s="145"/>
      <c r="H50" s="143">
        <v>0.6215277777777778</v>
      </c>
      <c r="I50" s="144"/>
      <c r="J50" s="145"/>
      <c r="K50" s="143">
        <v>0.6354166666666666</v>
      </c>
      <c r="L50" s="144"/>
      <c r="M50" s="145"/>
      <c r="N50" s="143">
        <v>0.6493055555555556</v>
      </c>
      <c r="O50" s="144"/>
      <c r="P50" s="145"/>
      <c r="T50" s="73"/>
      <c r="U50" s="77"/>
      <c r="V50" s="77"/>
      <c r="W50" s="73"/>
      <c r="X50" s="82"/>
      <c r="Y50" s="82"/>
      <c r="Z50" s="73"/>
      <c r="AA50" s="77"/>
      <c r="AC50" s="73"/>
      <c r="AD50" s="73"/>
      <c r="AF50" s="82"/>
    </row>
    <row r="51" spans="1:32" s="16" customFormat="1" ht="18" customHeight="1">
      <c r="A51" s="20" t="s">
        <v>5</v>
      </c>
      <c r="B51" s="136">
        <v>2</v>
      </c>
      <c r="C51" s="45" t="s">
        <v>1</v>
      </c>
      <c r="D51" s="46">
        <v>13</v>
      </c>
      <c r="E51" s="139">
        <v>5</v>
      </c>
      <c r="F51" s="39" t="s">
        <v>1</v>
      </c>
      <c r="G51" s="40">
        <v>10</v>
      </c>
      <c r="H51" s="139">
        <v>6</v>
      </c>
      <c r="I51" s="39" t="s">
        <v>1</v>
      </c>
      <c r="J51" s="40">
        <v>12</v>
      </c>
      <c r="K51" s="139">
        <v>1</v>
      </c>
      <c r="L51" s="39" t="s">
        <v>1</v>
      </c>
      <c r="M51" s="40">
        <v>2</v>
      </c>
      <c r="N51" s="38">
        <v>2</v>
      </c>
      <c r="O51" s="39" t="s">
        <v>1</v>
      </c>
      <c r="P51" s="138">
        <v>9</v>
      </c>
      <c r="T51" s="73"/>
      <c r="U51" s="77"/>
      <c r="V51" s="77"/>
      <c r="W51" s="73"/>
      <c r="X51" s="82"/>
      <c r="Y51" s="82"/>
      <c r="Z51" s="73"/>
      <c r="AA51" s="77"/>
      <c r="AC51" s="73"/>
      <c r="AD51" s="73"/>
      <c r="AF51" s="82"/>
    </row>
    <row r="52" spans="1:32" s="16" customFormat="1" ht="18" customHeight="1">
      <c r="A52" s="21" t="s">
        <v>12</v>
      </c>
      <c r="B52" s="44">
        <v>5</v>
      </c>
      <c r="C52" s="29" t="s">
        <v>1</v>
      </c>
      <c r="D52" s="137">
        <v>9</v>
      </c>
      <c r="E52" s="139">
        <v>7</v>
      </c>
      <c r="F52" s="22" t="s">
        <v>1</v>
      </c>
      <c r="G52" s="40">
        <v>12</v>
      </c>
      <c r="H52" s="139">
        <v>5</v>
      </c>
      <c r="I52" s="22" t="s">
        <v>1</v>
      </c>
      <c r="J52" s="40">
        <v>11</v>
      </c>
      <c r="K52" s="38">
        <v>8</v>
      </c>
      <c r="L52" s="22" t="s">
        <v>1</v>
      </c>
      <c r="M52" s="138">
        <v>9</v>
      </c>
      <c r="N52" s="21">
        <v>12</v>
      </c>
      <c r="O52" s="22" t="s">
        <v>1</v>
      </c>
      <c r="P52" s="130">
        <v>13</v>
      </c>
      <c r="R52" s="16">
        <f>SUM(S52:AF52)</f>
        <v>10</v>
      </c>
      <c r="S52" s="16">
        <f>COUNTIF(B52:P52,S1)</f>
        <v>0</v>
      </c>
      <c r="T52" s="73">
        <f>COUNTIF(B52:P52,T1)</f>
        <v>0</v>
      </c>
      <c r="U52" s="77">
        <f>COUNTIF(B52:P52,U1)</f>
        <v>0</v>
      </c>
      <c r="V52" s="77">
        <f>COUNTIF(B52:P52,V1)</f>
        <v>0</v>
      </c>
      <c r="W52" s="73">
        <f>COUNTIF(B52:P52,W1)</f>
        <v>2</v>
      </c>
      <c r="X52" s="82">
        <f>COUNTIF(B52:P52,X1)</f>
        <v>0</v>
      </c>
      <c r="Y52" s="82">
        <f>COUNTIF(B52:P52,Y1)</f>
        <v>1</v>
      </c>
      <c r="Z52" s="73">
        <f>COUNTIF(B52:P52,Z1)</f>
        <v>1</v>
      </c>
      <c r="AA52" s="77">
        <f>COUNTIF(B52:P52,AA1)</f>
        <v>2</v>
      </c>
      <c r="AB52" s="16">
        <f>COUNTIF(B52:P52,AB1)</f>
        <v>0</v>
      </c>
      <c r="AC52" s="73">
        <f>COUNTIF(B52:P52,AC1)</f>
        <v>1</v>
      </c>
      <c r="AD52" s="73">
        <f>COUNTIF(B52:P52,AD1)</f>
        <v>2</v>
      </c>
      <c r="AE52" s="16">
        <f>COUNTIF(B52:P52,AE1)</f>
        <v>1</v>
      </c>
      <c r="AF52" s="82">
        <f>COUNTIF(B52:P52,AF1)</f>
        <v>0</v>
      </c>
    </row>
    <row r="53" spans="1:32" s="16" customFormat="1" ht="18" customHeight="1">
      <c r="A53" s="24" t="s">
        <v>6</v>
      </c>
      <c r="B53" s="136">
        <v>1</v>
      </c>
      <c r="C53" s="45" t="s">
        <v>1</v>
      </c>
      <c r="D53" s="46">
        <v>12</v>
      </c>
      <c r="E53" s="44">
        <v>4</v>
      </c>
      <c r="F53" s="45" t="s">
        <v>1</v>
      </c>
      <c r="G53" s="137">
        <v>9</v>
      </c>
      <c r="H53" s="136">
        <v>7</v>
      </c>
      <c r="I53" s="45" t="s">
        <v>1</v>
      </c>
      <c r="J53" s="46">
        <v>13</v>
      </c>
      <c r="K53" s="140">
        <v>11</v>
      </c>
      <c r="L53" s="42" t="s">
        <v>1</v>
      </c>
      <c r="M53" s="43">
        <v>13</v>
      </c>
      <c r="N53" s="41">
        <v>8</v>
      </c>
      <c r="O53" s="42" t="s">
        <v>1</v>
      </c>
      <c r="P53" s="141">
        <v>10</v>
      </c>
      <c r="T53" s="73"/>
      <c r="U53" s="77"/>
      <c r="V53" s="77"/>
      <c r="W53" s="73"/>
      <c r="X53" s="82"/>
      <c r="Y53" s="82"/>
      <c r="Z53" s="73"/>
      <c r="AA53" s="77"/>
      <c r="AC53" s="73"/>
      <c r="AD53" s="73"/>
      <c r="AF53" s="82"/>
    </row>
    <row r="54" spans="1:32" s="16" customFormat="1" ht="18" customHeight="1">
      <c r="A54" s="24" t="s">
        <v>7</v>
      </c>
      <c r="B54" s="38">
        <v>4</v>
      </c>
      <c r="C54" s="39" t="s">
        <v>1</v>
      </c>
      <c r="D54" s="138">
        <v>8</v>
      </c>
      <c r="E54" s="44">
        <v>3</v>
      </c>
      <c r="F54" s="45" t="s">
        <v>1</v>
      </c>
      <c r="G54" s="137">
        <v>8</v>
      </c>
      <c r="H54" s="38">
        <v>3</v>
      </c>
      <c r="I54" s="39" t="s">
        <v>1</v>
      </c>
      <c r="J54" s="138">
        <v>9</v>
      </c>
      <c r="K54" s="136">
        <v>5</v>
      </c>
      <c r="L54" s="45" t="s">
        <v>1</v>
      </c>
      <c r="M54" s="46">
        <v>12</v>
      </c>
      <c r="N54" s="44">
        <v>4</v>
      </c>
      <c r="O54" s="45" t="s">
        <v>1</v>
      </c>
      <c r="P54" s="137">
        <v>7</v>
      </c>
      <c r="T54" s="73"/>
      <c r="U54" s="77"/>
      <c r="V54" s="77"/>
      <c r="W54" s="73"/>
      <c r="X54" s="82"/>
      <c r="Y54" s="82"/>
      <c r="Z54" s="73"/>
      <c r="AA54" s="77"/>
      <c r="AC54" s="73"/>
      <c r="AD54" s="73"/>
      <c r="AF54" s="82"/>
    </row>
    <row r="55" spans="1:32" s="16" customFormat="1" ht="18" customHeight="1">
      <c r="A55" s="20" t="s">
        <v>13</v>
      </c>
      <c r="B55" s="139">
        <v>6</v>
      </c>
      <c r="C55" s="22" t="s">
        <v>1</v>
      </c>
      <c r="D55" s="40">
        <v>10</v>
      </c>
      <c r="E55" s="139">
        <v>1</v>
      </c>
      <c r="F55" s="22" t="s">
        <v>1</v>
      </c>
      <c r="G55" s="40">
        <v>13</v>
      </c>
      <c r="H55" s="139">
        <v>2</v>
      </c>
      <c r="I55" s="22" t="s">
        <v>1</v>
      </c>
      <c r="J55" s="40">
        <v>8</v>
      </c>
      <c r="K55" s="38">
        <v>4</v>
      </c>
      <c r="L55" s="39" t="s">
        <v>1</v>
      </c>
      <c r="M55" s="138">
        <v>6</v>
      </c>
      <c r="N55" s="139">
        <v>1</v>
      </c>
      <c r="O55" s="39" t="s">
        <v>1</v>
      </c>
      <c r="P55" s="40">
        <v>3</v>
      </c>
      <c r="R55" s="16">
        <f>SUM(S55:AF55)</f>
        <v>10</v>
      </c>
      <c r="S55" s="16">
        <f>COUNTIF(B55:P55,S1)</f>
        <v>2</v>
      </c>
      <c r="T55" s="73">
        <f>COUNTIF(B55:P55,T1)</f>
        <v>1</v>
      </c>
      <c r="U55" s="77">
        <f>COUNTIF(B55:P55,U1)</f>
        <v>1</v>
      </c>
      <c r="V55" s="77">
        <f>COUNTIF(B55:P55,V1)</f>
        <v>1</v>
      </c>
      <c r="W55" s="73">
        <f>COUNTIF(B55:P55,W1)</f>
        <v>0</v>
      </c>
      <c r="X55" s="82">
        <f>COUNTIF(B55:P55,X1)</f>
        <v>2</v>
      </c>
      <c r="Y55" s="82">
        <f>COUNTIF(B55:P55,Y1)</f>
        <v>0</v>
      </c>
      <c r="Z55" s="73">
        <f>COUNTIF(B55:P55,Z1)</f>
        <v>1</v>
      </c>
      <c r="AA55" s="77">
        <f>COUNTIF(B55:P55,AA1)</f>
        <v>0</v>
      </c>
      <c r="AB55" s="16">
        <f>COUNTIF(B55:P55,AB1)</f>
        <v>1</v>
      </c>
      <c r="AC55" s="73">
        <f>COUNTIF(B55:P55,AC1)</f>
        <v>0</v>
      </c>
      <c r="AD55" s="73">
        <f>COUNTIF(B55:P55,AD1)</f>
        <v>0</v>
      </c>
      <c r="AE55" s="16">
        <f>COUNTIF(B55:P55,AE1)</f>
        <v>1</v>
      </c>
      <c r="AF55" s="82">
        <f>COUNTIF(B55:P55,AF1)</f>
        <v>0</v>
      </c>
    </row>
    <row r="56" spans="1:32" s="16" customFormat="1" ht="18" customHeight="1">
      <c r="A56" s="24" t="s">
        <v>9</v>
      </c>
      <c r="B56" s="38">
        <v>7</v>
      </c>
      <c r="C56" s="39" t="s">
        <v>1</v>
      </c>
      <c r="D56" s="138">
        <v>11</v>
      </c>
      <c r="E56" s="44">
        <v>6</v>
      </c>
      <c r="F56" s="45" t="s">
        <v>1</v>
      </c>
      <c r="G56" s="137">
        <v>11</v>
      </c>
      <c r="H56" s="136">
        <v>4</v>
      </c>
      <c r="I56" s="45" t="s">
        <v>1</v>
      </c>
      <c r="J56" s="46">
        <v>10</v>
      </c>
      <c r="K56" s="44">
        <v>3</v>
      </c>
      <c r="L56" s="45" t="s">
        <v>1</v>
      </c>
      <c r="M56" s="137">
        <v>7</v>
      </c>
      <c r="N56" s="136">
        <v>5</v>
      </c>
      <c r="O56" s="45" t="s">
        <v>1</v>
      </c>
      <c r="P56" s="46">
        <v>6</v>
      </c>
      <c r="T56" s="73"/>
      <c r="U56" s="77"/>
      <c r="V56" s="77"/>
      <c r="W56" s="73"/>
      <c r="X56" s="82"/>
      <c r="Y56" s="82"/>
      <c r="Z56" s="73"/>
      <c r="AA56" s="77"/>
      <c r="AC56" s="73"/>
      <c r="AD56" s="73"/>
      <c r="AF56" s="82"/>
    </row>
    <row r="57" spans="1:32" s="16" customFormat="1" ht="18" customHeight="1">
      <c r="A57" s="93" t="s">
        <v>26</v>
      </c>
      <c r="B57" s="99">
        <v>3</v>
      </c>
      <c r="C57" s="100" t="s">
        <v>1</v>
      </c>
      <c r="D57" s="101">
        <v>14</v>
      </c>
      <c r="E57" s="99">
        <v>2</v>
      </c>
      <c r="F57" s="100" t="s">
        <v>1</v>
      </c>
      <c r="G57" s="101">
        <v>14</v>
      </c>
      <c r="H57" s="99">
        <v>1</v>
      </c>
      <c r="I57" s="100" t="s">
        <v>1</v>
      </c>
      <c r="J57" s="101">
        <v>14</v>
      </c>
      <c r="K57" s="102">
        <v>10</v>
      </c>
      <c r="L57" s="103" t="s">
        <v>1</v>
      </c>
      <c r="M57" s="104">
        <v>14</v>
      </c>
      <c r="N57" s="102">
        <v>11</v>
      </c>
      <c r="O57" s="103" t="s">
        <v>1</v>
      </c>
      <c r="P57" s="104">
        <v>14</v>
      </c>
      <c r="Q57" s="16">
        <v>5</v>
      </c>
      <c r="R57" s="16">
        <f>SUM(S57:AF57)</f>
        <v>10</v>
      </c>
      <c r="S57" s="16">
        <f>COUNTIF(B57:P57,S1)</f>
        <v>1</v>
      </c>
      <c r="T57" s="73">
        <f>COUNTIF(B57:P57,T1)</f>
        <v>1</v>
      </c>
      <c r="U57" s="77">
        <f>COUNTIF(B57:P57,U1)</f>
        <v>1</v>
      </c>
      <c r="V57" s="77">
        <f>COUNTIF(B57:P57,V1)</f>
        <v>0</v>
      </c>
      <c r="W57" s="73">
        <f>COUNTIF(B57:P57,W1)</f>
        <v>0</v>
      </c>
      <c r="X57" s="82">
        <f>COUNTIF(B57:P57,X1)</f>
        <v>0</v>
      </c>
      <c r="Y57" s="82">
        <f>COUNTIF(B57:P57,Y1)</f>
        <v>0</v>
      </c>
      <c r="Z57" s="73">
        <f>COUNTIF(B57:P57,Z1)</f>
        <v>0</v>
      </c>
      <c r="AA57" s="77">
        <f>COUNTIF(B57:P57,AA1)</f>
        <v>0</v>
      </c>
      <c r="AB57" s="16">
        <f>COUNTIF(B57:P57,AB1)</f>
        <v>1</v>
      </c>
      <c r="AC57" s="73">
        <f>COUNTIF(B57:P57,AC1)</f>
        <v>1</v>
      </c>
      <c r="AD57" s="73">
        <f>COUNTIF(B57:P57,AD1)</f>
        <v>0</v>
      </c>
      <c r="AE57" s="16">
        <f>COUNTIF(B57:P57,AE1)</f>
        <v>0</v>
      </c>
      <c r="AF57" s="82">
        <f>COUNTIF(B57:P57,AF1)</f>
        <v>5</v>
      </c>
    </row>
    <row r="58" spans="1:32" s="16" customFormat="1" ht="18" customHeight="1" thickBot="1">
      <c r="A58" s="90"/>
      <c r="B58" s="105"/>
      <c r="C58" s="106"/>
      <c r="D58" s="107"/>
      <c r="E58" s="105"/>
      <c r="F58" s="106"/>
      <c r="G58" s="107"/>
      <c r="H58" s="105"/>
      <c r="I58" s="106"/>
      <c r="J58" s="107"/>
      <c r="K58" s="105"/>
      <c r="L58" s="106"/>
      <c r="M58" s="107"/>
      <c r="N58" s="105"/>
      <c r="O58" s="106"/>
      <c r="P58" s="107"/>
      <c r="Q58" s="16">
        <v>12</v>
      </c>
      <c r="R58" s="16">
        <f>SUM(S58:AF58)</f>
        <v>0</v>
      </c>
      <c r="S58" s="16">
        <f>COUNTIF(B58:P58,S1)</f>
        <v>0</v>
      </c>
      <c r="T58" s="73">
        <f>COUNTIF(B58:P58,T1)</f>
        <v>0</v>
      </c>
      <c r="U58" s="77">
        <f>COUNTIF(B58:P58,U1)</f>
        <v>0</v>
      </c>
      <c r="V58" s="77">
        <f>COUNTIF(B58:P58,V1)</f>
        <v>0</v>
      </c>
      <c r="W58" s="73">
        <f>COUNTIF(B58:P58,W1)</f>
        <v>0</v>
      </c>
      <c r="X58" s="82">
        <f>COUNTIF(B58:P58,X1)</f>
        <v>0</v>
      </c>
      <c r="Y58" s="82">
        <f>COUNTIF(B58:P58,Y1)</f>
        <v>0</v>
      </c>
      <c r="Z58" s="73">
        <f>COUNTIF(B58:P58,Z1)</f>
        <v>0</v>
      </c>
      <c r="AA58" s="77">
        <f>COUNTIF(B58:P58,AA1)</f>
        <v>0</v>
      </c>
      <c r="AB58" s="16">
        <f>COUNTIF(B58:P58,AB1)</f>
        <v>0</v>
      </c>
      <c r="AC58" s="73">
        <f>COUNTIF(B58:P58,AC1)</f>
        <v>0</v>
      </c>
      <c r="AD58" s="73">
        <f>COUNTIF(B58:P58,AD1)</f>
        <v>0</v>
      </c>
      <c r="AE58" s="16">
        <f>COUNTIF(B58:P58,AE1)</f>
        <v>0</v>
      </c>
      <c r="AF58" s="82">
        <f>COUNTIF(B58:P58,AF1)</f>
        <v>0</v>
      </c>
    </row>
    <row r="59" spans="1:16" ht="15">
      <c r="A59" s="2"/>
      <c r="B59" s="108" t="s">
        <v>8</v>
      </c>
      <c r="C59" s="2"/>
      <c r="D59" s="109" t="s">
        <v>8</v>
      </c>
      <c r="E59" s="7"/>
      <c r="F59" s="2"/>
      <c r="G59" s="8"/>
      <c r="H59" s="108" t="s">
        <v>8</v>
      </c>
      <c r="I59" s="2"/>
      <c r="J59" s="109" t="s">
        <v>8</v>
      </c>
      <c r="K59" s="26"/>
      <c r="L59" s="111"/>
      <c r="M59" s="26"/>
      <c r="N59" s="26" t="s">
        <v>8</v>
      </c>
      <c r="O59" s="111"/>
      <c r="P59" s="26" t="s">
        <v>8</v>
      </c>
    </row>
    <row r="60" spans="1:32" s="16" customFormat="1" ht="18" customHeight="1" thickBot="1">
      <c r="A60" s="153">
        <f>A49+7</f>
        <v>44871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T60" s="73"/>
      <c r="U60" s="77"/>
      <c r="V60" s="77"/>
      <c r="W60" s="73"/>
      <c r="X60" s="82"/>
      <c r="Y60" s="82"/>
      <c r="Z60" s="73"/>
      <c r="AA60" s="77"/>
      <c r="AC60" s="73"/>
      <c r="AD60" s="73"/>
      <c r="AF60" s="82"/>
    </row>
    <row r="61" spans="1:32" s="16" customFormat="1" ht="18" customHeight="1" thickBot="1">
      <c r="A61" s="110" t="s">
        <v>0</v>
      </c>
      <c r="B61" s="148">
        <v>0.59375</v>
      </c>
      <c r="C61" s="149"/>
      <c r="D61" s="150"/>
      <c r="E61" s="148">
        <v>0.607638888888889</v>
      </c>
      <c r="F61" s="149"/>
      <c r="G61" s="150"/>
      <c r="H61" s="148">
        <v>0.6215277777777778</v>
      </c>
      <c r="I61" s="149"/>
      <c r="J61" s="150"/>
      <c r="K61" s="148">
        <v>0.6354166666666666</v>
      </c>
      <c r="L61" s="149"/>
      <c r="M61" s="150"/>
      <c r="N61" s="148">
        <v>0.6493055555555556</v>
      </c>
      <c r="O61" s="149"/>
      <c r="P61" s="150"/>
      <c r="T61" s="73"/>
      <c r="U61" s="77"/>
      <c r="V61" s="77"/>
      <c r="W61" s="73"/>
      <c r="X61" s="82"/>
      <c r="Y61" s="82"/>
      <c r="Z61" s="73"/>
      <c r="AA61" s="77"/>
      <c r="AC61" s="73"/>
      <c r="AD61" s="73"/>
      <c r="AF61" s="82"/>
    </row>
    <row r="62" spans="1:32" s="16" customFormat="1" ht="18" customHeight="1">
      <c r="A62" s="21" t="s">
        <v>5</v>
      </c>
      <c r="B62" s="44">
        <v>8</v>
      </c>
      <c r="C62" s="45" t="s">
        <v>1</v>
      </c>
      <c r="D62" s="137">
        <v>11</v>
      </c>
      <c r="E62" s="38">
        <v>3</v>
      </c>
      <c r="F62" s="39" t="s">
        <v>1</v>
      </c>
      <c r="G62" s="138">
        <v>10</v>
      </c>
      <c r="H62" s="139">
        <v>1</v>
      </c>
      <c r="I62" s="39" t="s">
        <v>1</v>
      </c>
      <c r="J62" s="40">
        <v>6</v>
      </c>
      <c r="K62" s="136">
        <v>2</v>
      </c>
      <c r="L62" s="45" t="s">
        <v>1</v>
      </c>
      <c r="M62" s="46">
        <v>6</v>
      </c>
      <c r="N62" s="142">
        <v>1</v>
      </c>
      <c r="O62" s="47" t="s">
        <v>1</v>
      </c>
      <c r="P62" s="55">
        <v>8</v>
      </c>
      <c r="T62" s="73"/>
      <c r="U62" s="77"/>
      <c r="V62" s="77"/>
      <c r="W62" s="73"/>
      <c r="X62" s="82"/>
      <c r="Y62" s="82"/>
      <c r="Z62" s="73"/>
      <c r="AA62" s="77"/>
      <c r="AC62" s="73"/>
      <c r="AD62" s="73"/>
      <c r="AF62" s="82"/>
    </row>
    <row r="63" spans="1:32" s="16" customFormat="1" ht="18" customHeight="1">
      <c r="A63" s="21" t="s">
        <v>12</v>
      </c>
      <c r="B63" s="139">
        <v>9</v>
      </c>
      <c r="C63" s="22" t="s">
        <v>1</v>
      </c>
      <c r="D63" s="40">
        <v>10</v>
      </c>
      <c r="E63" s="139">
        <v>1</v>
      </c>
      <c r="F63" s="22" t="s">
        <v>1</v>
      </c>
      <c r="G63" s="40">
        <v>5</v>
      </c>
      <c r="H63" s="139">
        <v>9</v>
      </c>
      <c r="I63" s="22" t="s">
        <v>1</v>
      </c>
      <c r="J63" s="40">
        <v>12</v>
      </c>
      <c r="K63" s="127">
        <v>1</v>
      </c>
      <c r="L63" s="22" t="s">
        <v>1</v>
      </c>
      <c r="M63" s="23">
        <v>7</v>
      </c>
      <c r="N63" s="38">
        <v>4</v>
      </c>
      <c r="O63" s="39" t="s">
        <v>1</v>
      </c>
      <c r="P63" s="138">
        <v>5</v>
      </c>
      <c r="R63" s="16">
        <f>SUM(S63:AF63)</f>
        <v>10</v>
      </c>
      <c r="S63" s="16">
        <f>COUNTIF(B63:P63,S1)</f>
        <v>2</v>
      </c>
      <c r="T63" s="73">
        <f>COUNTIF(B63:P63,T1)</f>
        <v>0</v>
      </c>
      <c r="U63" s="77">
        <f>COUNTIF(B63:P63,U1)</f>
        <v>0</v>
      </c>
      <c r="V63" s="77">
        <f>COUNTIF(B63:P63,V1)</f>
        <v>1</v>
      </c>
      <c r="W63" s="73">
        <f>COUNTIF(B63:P63,W1)</f>
        <v>2</v>
      </c>
      <c r="X63" s="82">
        <f>COUNTIF(B63:P63,X1)</f>
        <v>0</v>
      </c>
      <c r="Y63" s="82">
        <f>COUNTIF(B63:P63,Y1)</f>
        <v>1</v>
      </c>
      <c r="Z63" s="73">
        <f>COUNTIF(B63:P63,Z1)</f>
        <v>0</v>
      </c>
      <c r="AA63" s="77">
        <f>COUNTIF(B63:P63,AA1)</f>
        <v>2</v>
      </c>
      <c r="AB63" s="16">
        <f>COUNTIF(B63:P63,AB1)</f>
        <v>1</v>
      </c>
      <c r="AC63" s="73">
        <f>COUNTIF(B63:P63,AC1)</f>
        <v>0</v>
      </c>
      <c r="AD63" s="73">
        <f>COUNTIF(B63:P63,AD1)</f>
        <v>1</v>
      </c>
      <c r="AE63" s="16">
        <f>COUNTIF(B63:P63,AE1)</f>
        <v>0</v>
      </c>
      <c r="AF63" s="82">
        <f>COUNTIF(B63:P63,AF1)</f>
        <v>0</v>
      </c>
    </row>
    <row r="64" spans="1:32" s="16" customFormat="1" ht="18" customHeight="1">
      <c r="A64" s="24" t="s">
        <v>6</v>
      </c>
      <c r="B64" s="41">
        <v>5</v>
      </c>
      <c r="C64" s="42" t="s">
        <v>1</v>
      </c>
      <c r="D64" s="141">
        <v>7</v>
      </c>
      <c r="E64" s="140">
        <v>2</v>
      </c>
      <c r="F64" s="42" t="s">
        <v>1</v>
      </c>
      <c r="G64" s="43">
        <v>4</v>
      </c>
      <c r="H64" s="41">
        <v>8</v>
      </c>
      <c r="I64" s="42" t="s">
        <v>1</v>
      </c>
      <c r="J64" s="141">
        <v>13</v>
      </c>
      <c r="K64" s="44">
        <v>3</v>
      </c>
      <c r="L64" s="45" t="s">
        <v>1</v>
      </c>
      <c r="M64" s="137">
        <v>5</v>
      </c>
      <c r="N64" s="44">
        <v>2</v>
      </c>
      <c r="O64" s="45" t="s">
        <v>1</v>
      </c>
      <c r="P64" s="137">
        <v>7</v>
      </c>
      <c r="T64" s="73"/>
      <c r="U64" s="77"/>
      <c r="V64" s="77"/>
      <c r="W64" s="73"/>
      <c r="X64" s="82"/>
      <c r="Y64" s="82"/>
      <c r="Z64" s="73"/>
      <c r="AA64" s="77"/>
      <c r="AC64" s="73"/>
      <c r="AD64" s="73"/>
      <c r="AF64" s="82"/>
    </row>
    <row r="65" spans="1:32" s="16" customFormat="1" ht="18" customHeight="1">
      <c r="A65" s="24" t="s">
        <v>7</v>
      </c>
      <c r="B65" s="44">
        <v>6</v>
      </c>
      <c r="C65" s="45" t="s">
        <v>1</v>
      </c>
      <c r="D65" s="137">
        <v>13</v>
      </c>
      <c r="E65" s="136">
        <v>6</v>
      </c>
      <c r="F65" s="45" t="s">
        <v>1</v>
      </c>
      <c r="G65" s="46">
        <v>7</v>
      </c>
      <c r="H65" s="136">
        <v>2</v>
      </c>
      <c r="I65" s="45" t="s">
        <v>1</v>
      </c>
      <c r="J65" s="46">
        <v>5</v>
      </c>
      <c r="K65" s="44">
        <v>4</v>
      </c>
      <c r="L65" s="45" t="s">
        <v>1</v>
      </c>
      <c r="M65" s="137">
        <v>11</v>
      </c>
      <c r="N65" s="38">
        <v>11</v>
      </c>
      <c r="O65" s="39" t="s">
        <v>1</v>
      </c>
      <c r="P65" s="138">
        <v>12</v>
      </c>
      <c r="T65" s="73"/>
      <c r="U65" s="77"/>
      <c r="V65" s="77"/>
      <c r="W65" s="73"/>
      <c r="X65" s="82"/>
      <c r="Y65" s="82"/>
      <c r="Z65" s="73"/>
      <c r="AA65" s="77"/>
      <c r="AC65" s="73"/>
      <c r="AD65" s="73"/>
      <c r="AF65" s="82"/>
    </row>
    <row r="66" spans="1:32" s="16" customFormat="1" ht="18" customHeight="1">
      <c r="A66" s="20" t="s">
        <v>13</v>
      </c>
      <c r="B66" s="136">
        <v>2</v>
      </c>
      <c r="C66" s="45" t="s">
        <v>1</v>
      </c>
      <c r="D66" s="46">
        <v>3</v>
      </c>
      <c r="E66" s="136">
        <v>8</v>
      </c>
      <c r="F66" s="45" t="s">
        <v>1</v>
      </c>
      <c r="G66" s="46">
        <v>12</v>
      </c>
      <c r="H66" s="44">
        <v>10</v>
      </c>
      <c r="I66" s="45" t="s">
        <v>1</v>
      </c>
      <c r="J66" s="137">
        <v>11</v>
      </c>
      <c r="K66" s="44">
        <v>9</v>
      </c>
      <c r="L66" s="29" t="s">
        <v>1</v>
      </c>
      <c r="M66" s="137">
        <v>13</v>
      </c>
      <c r="N66" s="38">
        <v>3</v>
      </c>
      <c r="O66" s="22" t="s">
        <v>1</v>
      </c>
      <c r="P66" s="138">
        <v>6</v>
      </c>
      <c r="R66" s="16">
        <f>SUM(S66:AF66)</f>
        <v>10</v>
      </c>
      <c r="S66" s="16">
        <f>COUNTIF(B66:P66,S1)</f>
        <v>0</v>
      </c>
      <c r="T66" s="73">
        <f>COUNTIF(B66:P66,T1)</f>
        <v>1</v>
      </c>
      <c r="U66" s="77">
        <f>COUNTIF(B66:P66,U1)</f>
        <v>2</v>
      </c>
      <c r="V66" s="77">
        <f>COUNTIF(B66:P66,V1)</f>
        <v>0</v>
      </c>
      <c r="W66" s="73">
        <f>COUNTIF(B66:P66,W1)</f>
        <v>0</v>
      </c>
      <c r="X66" s="82">
        <f>COUNTIF(B66:P66,X1)</f>
        <v>1</v>
      </c>
      <c r="Y66" s="82">
        <f>COUNTIF(B66:P66,Y1)</f>
        <v>0</v>
      </c>
      <c r="Z66" s="73">
        <f>COUNTIF(B66:P66,Z1)</f>
        <v>1</v>
      </c>
      <c r="AA66" s="77">
        <f>COUNTIF(B66:P66,AA1)</f>
        <v>1</v>
      </c>
      <c r="AB66" s="16">
        <f>COUNTIF(B66:P66,AB1)</f>
        <v>1</v>
      </c>
      <c r="AC66" s="73">
        <f>COUNTIF(B66:P66,AC1)</f>
        <v>1</v>
      </c>
      <c r="AD66" s="73">
        <f>COUNTIF(B66:P66,AD1)</f>
        <v>1</v>
      </c>
      <c r="AE66" s="16">
        <f>COUNTIF(B66:P66,AE1)</f>
        <v>1</v>
      </c>
      <c r="AF66" s="82">
        <f>COUNTIF(B66:P66,AF1)</f>
        <v>0</v>
      </c>
    </row>
    <row r="67" spans="1:32" s="16" customFormat="1" ht="18" customHeight="1">
      <c r="A67" s="24" t="s">
        <v>9</v>
      </c>
      <c r="B67" s="38">
        <v>1</v>
      </c>
      <c r="C67" s="39" t="s">
        <v>1</v>
      </c>
      <c r="D67" s="138">
        <v>4</v>
      </c>
      <c r="E67" s="136">
        <v>9</v>
      </c>
      <c r="F67" s="45" t="s">
        <v>1</v>
      </c>
      <c r="G67" s="46">
        <v>11</v>
      </c>
      <c r="H67" s="38">
        <v>3</v>
      </c>
      <c r="I67" s="39" t="s">
        <v>1</v>
      </c>
      <c r="J67" s="138">
        <v>4</v>
      </c>
      <c r="K67" s="44">
        <v>10</v>
      </c>
      <c r="L67" s="45" t="s">
        <v>1</v>
      </c>
      <c r="M67" s="137">
        <v>12</v>
      </c>
      <c r="N67" s="41">
        <v>10</v>
      </c>
      <c r="O67" s="42" t="s">
        <v>1</v>
      </c>
      <c r="P67" s="141">
        <v>13</v>
      </c>
      <c r="T67" s="73"/>
      <c r="U67" s="77"/>
      <c r="V67" s="77"/>
      <c r="W67" s="73"/>
      <c r="X67" s="82"/>
      <c r="Y67" s="82"/>
      <c r="Z67" s="73"/>
      <c r="AA67" s="77"/>
      <c r="AC67" s="73"/>
      <c r="AD67" s="73"/>
      <c r="AF67" s="82"/>
    </row>
    <row r="68" spans="1:32" s="16" customFormat="1" ht="18" customHeight="1">
      <c r="A68" s="93" t="s">
        <v>26</v>
      </c>
      <c r="B68" s="93">
        <v>12</v>
      </c>
      <c r="C68" s="94" t="s">
        <v>1</v>
      </c>
      <c r="D68" s="95">
        <v>14</v>
      </c>
      <c r="E68" s="93">
        <v>13</v>
      </c>
      <c r="F68" s="94" t="s">
        <v>1</v>
      </c>
      <c r="G68" s="95">
        <v>14</v>
      </c>
      <c r="H68" s="96">
        <v>7</v>
      </c>
      <c r="I68" s="97" t="s">
        <v>1</v>
      </c>
      <c r="J68" s="98">
        <v>14</v>
      </c>
      <c r="K68" s="93">
        <v>8</v>
      </c>
      <c r="L68" s="94" t="s">
        <v>1</v>
      </c>
      <c r="M68" s="95">
        <v>14</v>
      </c>
      <c r="N68" s="96">
        <v>9</v>
      </c>
      <c r="O68" s="97" t="s">
        <v>1</v>
      </c>
      <c r="P68" s="98">
        <v>14</v>
      </c>
      <c r="Q68" s="16">
        <v>4</v>
      </c>
      <c r="R68" s="16">
        <f>SUM(S68:AF68)</f>
        <v>10</v>
      </c>
      <c r="S68" s="16">
        <f>COUNTIF(B68:P68,S1)</f>
        <v>0</v>
      </c>
      <c r="T68" s="73">
        <f>COUNTIF(B68:P68,T1)</f>
        <v>0</v>
      </c>
      <c r="U68" s="77">
        <f>COUNTIF(B68:P68,U1)</f>
        <v>0</v>
      </c>
      <c r="V68" s="77">
        <f>COUNTIF(B68:P68,V1)</f>
        <v>0</v>
      </c>
      <c r="W68" s="73">
        <f>COUNTIF(B68:P68,W1)</f>
        <v>0</v>
      </c>
      <c r="X68" s="82">
        <f>COUNTIF(B68:P68,X1)</f>
        <v>0</v>
      </c>
      <c r="Y68" s="82">
        <f>COUNTIF(B68:P68,Y1)</f>
        <v>1</v>
      </c>
      <c r="Z68" s="73">
        <f>COUNTIF(B68:P68,Z1)</f>
        <v>1</v>
      </c>
      <c r="AA68" s="77">
        <f>COUNTIF(B68:P68,AA1)</f>
        <v>1</v>
      </c>
      <c r="AB68" s="16">
        <f>COUNTIF(B68:P68,AB1)</f>
        <v>0</v>
      </c>
      <c r="AC68" s="73">
        <f>COUNTIF(B68:P68,AC1)</f>
        <v>0</v>
      </c>
      <c r="AD68" s="73">
        <f>COUNTIF(B68:P68,AD1)</f>
        <v>1</v>
      </c>
      <c r="AE68" s="16">
        <f>COUNTIF(B68:P68,AE1)</f>
        <v>1</v>
      </c>
      <c r="AF68" s="82">
        <f>COUNTIF(B68:P68,AF1)</f>
        <v>5</v>
      </c>
    </row>
    <row r="69" spans="1:32" s="16" customFormat="1" ht="18" customHeight="1" thickBot="1">
      <c r="A69" s="90" t="s">
        <v>17</v>
      </c>
      <c r="B69" s="105"/>
      <c r="C69" s="106"/>
      <c r="D69" s="107"/>
      <c r="E69" s="105"/>
      <c r="F69" s="106"/>
      <c r="G69" s="107"/>
      <c r="H69" s="105"/>
      <c r="I69" s="106"/>
      <c r="J69" s="107"/>
      <c r="K69" s="105"/>
      <c r="L69" s="106"/>
      <c r="M69" s="107"/>
      <c r="N69" s="105"/>
      <c r="O69" s="106"/>
      <c r="P69" s="107"/>
      <c r="Q69" s="16">
        <v>9</v>
      </c>
      <c r="R69" s="16">
        <f>SUM(S69:AF69)</f>
        <v>0</v>
      </c>
      <c r="S69" s="16">
        <f>COUNTIF(B69:P69,S1)</f>
        <v>0</v>
      </c>
      <c r="T69" s="73">
        <f>COUNTIF(B69:P69,T1)</f>
        <v>0</v>
      </c>
      <c r="U69" s="77">
        <f>COUNTIF(B69:P69,U1)</f>
        <v>0</v>
      </c>
      <c r="V69" s="77">
        <f>COUNTIF(B69:P69,V1)</f>
        <v>0</v>
      </c>
      <c r="W69" s="73">
        <f>COUNTIF(B69:P69,W1)</f>
        <v>0</v>
      </c>
      <c r="X69" s="82">
        <f>COUNTIF(B69:P69,X1)</f>
        <v>0</v>
      </c>
      <c r="Y69" s="82">
        <f>COUNTIF(B69:P69,Y1)</f>
        <v>0</v>
      </c>
      <c r="Z69" s="73">
        <f>COUNTIF(B69:P69,Z1)</f>
        <v>0</v>
      </c>
      <c r="AA69" s="77">
        <f>COUNTIF(B69:P69,AA1)</f>
        <v>0</v>
      </c>
      <c r="AB69" s="16">
        <f>COUNTIF(B69:P69,AB1)</f>
        <v>0</v>
      </c>
      <c r="AC69" s="73">
        <f>COUNTIF(B69:P69,AC1)</f>
        <v>0</v>
      </c>
      <c r="AD69" s="73">
        <f>COUNTIF(B69:P69,AD1)</f>
        <v>0</v>
      </c>
      <c r="AE69" s="16">
        <f>COUNTIF(B69:P69,AE1)</f>
        <v>0</v>
      </c>
      <c r="AF69" s="82">
        <f>COUNTIF(B69:P69,AF1)</f>
        <v>0</v>
      </c>
    </row>
    <row r="70" spans="1:32" s="16" customFormat="1" ht="18" customHeight="1">
      <c r="A70" s="82"/>
      <c r="B70" s="82"/>
      <c r="C70" s="82"/>
      <c r="D70" s="82"/>
      <c r="E70" s="82" t="s">
        <v>8</v>
      </c>
      <c r="F70" s="82"/>
      <c r="G70" s="82" t="s">
        <v>8</v>
      </c>
      <c r="H70" s="82" t="s">
        <v>8</v>
      </c>
      <c r="I70" s="82"/>
      <c r="J70" s="82" t="s">
        <v>8</v>
      </c>
      <c r="K70" s="82" t="s">
        <v>8</v>
      </c>
      <c r="L70" s="82"/>
      <c r="M70" s="82" t="s">
        <v>8</v>
      </c>
      <c r="N70" s="82" t="s">
        <v>8</v>
      </c>
      <c r="O70" s="82"/>
      <c r="P70" s="82" t="s">
        <v>8</v>
      </c>
      <c r="T70" s="73"/>
      <c r="U70" s="77"/>
      <c r="V70" s="77"/>
      <c r="W70" s="73"/>
      <c r="X70" s="82"/>
      <c r="Y70" s="82"/>
      <c r="Z70" s="73"/>
      <c r="AA70" s="77"/>
      <c r="AC70" s="73"/>
      <c r="AD70" s="73"/>
      <c r="AF70" s="82"/>
    </row>
    <row r="71" spans="1:32" s="16" customFormat="1" ht="18" customHeight="1" thickBot="1">
      <c r="A71" s="153">
        <f>A60+14</f>
        <v>44885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T71" s="73"/>
      <c r="U71" s="77"/>
      <c r="V71" s="77"/>
      <c r="W71" s="73"/>
      <c r="X71" s="82"/>
      <c r="Y71" s="82"/>
      <c r="Z71" s="73"/>
      <c r="AA71" s="77"/>
      <c r="AC71" s="73"/>
      <c r="AD71" s="73"/>
      <c r="AF71" s="82"/>
    </row>
    <row r="72" spans="1:32" s="16" customFormat="1" ht="18" customHeight="1" thickBot="1">
      <c r="A72" s="110" t="s">
        <v>0</v>
      </c>
      <c r="B72" s="148">
        <v>0.59375</v>
      </c>
      <c r="C72" s="149"/>
      <c r="D72" s="150"/>
      <c r="E72" s="148">
        <v>0.607638888888889</v>
      </c>
      <c r="F72" s="149"/>
      <c r="G72" s="150"/>
      <c r="H72" s="148">
        <v>0.6215277777777778</v>
      </c>
      <c r="I72" s="149"/>
      <c r="J72" s="150"/>
      <c r="K72" s="148">
        <v>0.6354166666666666</v>
      </c>
      <c r="L72" s="149"/>
      <c r="M72" s="150"/>
      <c r="N72" s="148">
        <v>0.6493055555555556</v>
      </c>
      <c r="O72" s="149"/>
      <c r="P72" s="150"/>
      <c r="T72" s="73"/>
      <c r="U72" s="77"/>
      <c r="V72" s="77"/>
      <c r="W72" s="73"/>
      <c r="X72" s="82"/>
      <c r="Y72" s="82"/>
      <c r="Z72" s="73"/>
      <c r="AA72" s="77"/>
      <c r="AC72" s="73"/>
      <c r="AD72" s="73"/>
      <c r="AF72" s="82"/>
    </row>
    <row r="73" spans="1:32" s="16" customFormat="1" ht="18" customHeight="1">
      <c r="A73" s="21" t="s">
        <v>5</v>
      </c>
      <c r="B73" s="139">
        <v>1</v>
      </c>
      <c r="C73" s="39" t="s">
        <v>1</v>
      </c>
      <c r="D73" s="40">
        <v>9</v>
      </c>
      <c r="E73" s="139">
        <v>6</v>
      </c>
      <c r="F73" s="39" t="s">
        <v>1</v>
      </c>
      <c r="G73" s="40">
        <v>8</v>
      </c>
      <c r="H73" s="139">
        <v>2</v>
      </c>
      <c r="I73" s="39" t="s">
        <v>1</v>
      </c>
      <c r="J73" s="40">
        <v>12</v>
      </c>
      <c r="K73" s="38">
        <v>5</v>
      </c>
      <c r="L73" s="39" t="s">
        <v>1</v>
      </c>
      <c r="M73" s="138">
        <v>9</v>
      </c>
      <c r="N73" s="38">
        <v>4</v>
      </c>
      <c r="O73" s="39" t="s">
        <v>1</v>
      </c>
      <c r="P73" s="138">
        <v>9</v>
      </c>
      <c r="T73" s="73"/>
      <c r="U73" s="77"/>
      <c r="V73" s="77"/>
      <c r="W73" s="73"/>
      <c r="X73" s="82"/>
      <c r="Y73" s="82"/>
      <c r="Z73" s="73"/>
      <c r="AA73" s="77"/>
      <c r="AC73" s="73"/>
      <c r="AD73" s="73"/>
      <c r="AF73" s="82"/>
    </row>
    <row r="74" spans="1:32" s="16" customFormat="1" ht="18" customHeight="1">
      <c r="A74" s="21" t="s">
        <v>12</v>
      </c>
      <c r="B74" s="38">
        <v>2</v>
      </c>
      <c r="C74" s="22" t="s">
        <v>1</v>
      </c>
      <c r="D74" s="138">
        <v>10</v>
      </c>
      <c r="E74" s="139">
        <v>1</v>
      </c>
      <c r="F74" s="22" t="s">
        <v>1</v>
      </c>
      <c r="G74" s="40">
        <v>10</v>
      </c>
      <c r="H74" s="38">
        <v>3</v>
      </c>
      <c r="I74" s="22" t="s">
        <v>1</v>
      </c>
      <c r="J74" s="138">
        <v>13</v>
      </c>
      <c r="K74" s="139">
        <v>4</v>
      </c>
      <c r="L74" s="22" t="s">
        <v>1</v>
      </c>
      <c r="M74" s="40">
        <v>8</v>
      </c>
      <c r="N74" s="139">
        <v>7</v>
      </c>
      <c r="O74" s="22" t="s">
        <v>1</v>
      </c>
      <c r="P74" s="40">
        <v>12</v>
      </c>
      <c r="R74" s="16">
        <f>SUM(S74:AF74)</f>
        <v>10</v>
      </c>
      <c r="S74" s="16">
        <f>COUNTIF(B74:P74,S1)</f>
        <v>1</v>
      </c>
      <c r="T74" s="73">
        <f>COUNTIF(B74:P74,T1)</f>
        <v>1</v>
      </c>
      <c r="U74" s="77">
        <f>COUNTIF(B74:P74,U1)</f>
        <v>1</v>
      </c>
      <c r="V74" s="77">
        <f>COUNTIF(B74:P74,V1)</f>
        <v>1</v>
      </c>
      <c r="W74" s="73">
        <f>COUNTIF(B74:P74,W1)</f>
        <v>0</v>
      </c>
      <c r="X74" s="82">
        <f>COUNTIF(B74:P74,X1)</f>
        <v>0</v>
      </c>
      <c r="Y74" s="82">
        <f>COUNTIF(B74:P74,Y1)</f>
        <v>1</v>
      </c>
      <c r="Z74" s="73">
        <f>COUNTIF(B74:P74,Z1)</f>
        <v>1</v>
      </c>
      <c r="AA74" s="77">
        <f>COUNTIF(B74:P74,AA1)</f>
        <v>0</v>
      </c>
      <c r="AB74" s="16">
        <f>COUNTIF(B74:P74,AB1)</f>
        <v>2</v>
      </c>
      <c r="AC74" s="73">
        <f>COUNTIF(B74:P74,AC1)</f>
        <v>0</v>
      </c>
      <c r="AD74" s="73">
        <f>COUNTIF(B74:P74,AD1)</f>
        <v>1</v>
      </c>
      <c r="AE74" s="16">
        <f>COUNTIF(B74:P74,AE1)</f>
        <v>1</v>
      </c>
      <c r="AF74" s="82">
        <f>COUNTIF(B74:P74,AF1)</f>
        <v>0</v>
      </c>
    </row>
    <row r="75" spans="1:32" s="16" customFormat="1" ht="18" customHeight="1">
      <c r="A75" s="24" t="s">
        <v>6</v>
      </c>
      <c r="B75" s="140">
        <v>7</v>
      </c>
      <c r="C75" s="42" t="s">
        <v>1</v>
      </c>
      <c r="D75" s="43">
        <v>8</v>
      </c>
      <c r="E75" s="140">
        <v>2</v>
      </c>
      <c r="F75" s="42" t="s">
        <v>1</v>
      </c>
      <c r="G75" s="43">
        <v>11</v>
      </c>
      <c r="H75" s="41">
        <v>7</v>
      </c>
      <c r="I75" s="42" t="s">
        <v>1</v>
      </c>
      <c r="J75" s="141">
        <v>10</v>
      </c>
      <c r="K75" s="140">
        <v>1</v>
      </c>
      <c r="L75" s="42" t="s">
        <v>1</v>
      </c>
      <c r="M75" s="43">
        <v>12</v>
      </c>
      <c r="N75" s="140">
        <v>1</v>
      </c>
      <c r="O75" s="42" t="s">
        <v>1</v>
      </c>
      <c r="P75" s="43">
        <v>13</v>
      </c>
      <c r="T75" s="73"/>
      <c r="U75" s="77"/>
      <c r="V75" s="77"/>
      <c r="W75" s="73"/>
      <c r="X75" s="82"/>
      <c r="Y75" s="82"/>
      <c r="Z75" s="73"/>
      <c r="AA75" s="77"/>
      <c r="AC75" s="73"/>
      <c r="AD75" s="73"/>
      <c r="AF75" s="82"/>
    </row>
    <row r="76" spans="1:32" s="16" customFormat="1" ht="18" customHeight="1">
      <c r="A76" s="24" t="s">
        <v>7</v>
      </c>
      <c r="B76" s="44">
        <v>4</v>
      </c>
      <c r="C76" s="45" t="s">
        <v>1</v>
      </c>
      <c r="D76" s="137">
        <v>12</v>
      </c>
      <c r="E76" s="44">
        <v>4</v>
      </c>
      <c r="F76" s="45" t="s">
        <v>1</v>
      </c>
      <c r="G76" s="137">
        <v>13</v>
      </c>
      <c r="H76" s="44">
        <v>1</v>
      </c>
      <c r="I76" s="45" t="s">
        <v>1</v>
      </c>
      <c r="J76" s="137">
        <v>11</v>
      </c>
      <c r="K76" s="44">
        <v>6</v>
      </c>
      <c r="L76" s="45" t="s">
        <v>1</v>
      </c>
      <c r="M76" s="137">
        <v>10</v>
      </c>
      <c r="N76" s="136">
        <v>5</v>
      </c>
      <c r="O76" s="45" t="s">
        <v>1</v>
      </c>
      <c r="P76" s="46">
        <v>10</v>
      </c>
      <c r="T76" s="73"/>
      <c r="U76" s="77"/>
      <c r="V76" s="77"/>
      <c r="W76" s="73"/>
      <c r="X76" s="82"/>
      <c r="Y76" s="82"/>
      <c r="Z76" s="73"/>
      <c r="AA76" s="77"/>
      <c r="AC76" s="73"/>
      <c r="AD76" s="73"/>
      <c r="AF76" s="82"/>
    </row>
    <row r="77" spans="1:32" s="16" customFormat="1" ht="18" customHeight="1">
      <c r="A77" s="20" t="s">
        <v>13</v>
      </c>
      <c r="B77" s="38">
        <v>5</v>
      </c>
      <c r="C77" s="39" t="s">
        <v>1</v>
      </c>
      <c r="D77" s="138">
        <v>13</v>
      </c>
      <c r="E77" s="38">
        <v>7</v>
      </c>
      <c r="F77" s="39" t="s">
        <v>1</v>
      </c>
      <c r="G77" s="138">
        <v>9</v>
      </c>
      <c r="H77" s="139">
        <v>6</v>
      </c>
      <c r="I77" s="22" t="s">
        <v>1</v>
      </c>
      <c r="J77" s="40">
        <v>9</v>
      </c>
      <c r="K77" s="139">
        <v>2</v>
      </c>
      <c r="L77" s="22" t="s">
        <v>1</v>
      </c>
      <c r="M77" s="40">
        <v>13</v>
      </c>
      <c r="N77" s="38">
        <v>3</v>
      </c>
      <c r="O77" s="22" t="s">
        <v>1</v>
      </c>
      <c r="P77" s="138">
        <v>8</v>
      </c>
      <c r="R77" s="16">
        <f>SUM(S77:AF77)</f>
        <v>10</v>
      </c>
      <c r="S77" s="16">
        <f>COUNTIF(B77:P77,S1)</f>
        <v>0</v>
      </c>
      <c r="T77" s="73">
        <f>COUNTIF(B77:P77,T1)</f>
        <v>1</v>
      </c>
      <c r="U77" s="77">
        <f>COUNTIF(B77:P77,U1)</f>
        <v>1</v>
      </c>
      <c r="V77" s="77">
        <f>COUNTIF(B77:P77,V1)</f>
        <v>0</v>
      </c>
      <c r="W77" s="73">
        <f>COUNTIF(B77:P77,W1)</f>
        <v>1</v>
      </c>
      <c r="X77" s="82">
        <f>COUNTIF(B77:P77,X1)</f>
        <v>1</v>
      </c>
      <c r="Y77" s="82">
        <f>COUNTIF(B77:P77,Y1)</f>
        <v>1</v>
      </c>
      <c r="Z77" s="73">
        <f>COUNTIF(B77:P77,Z1)</f>
        <v>1</v>
      </c>
      <c r="AA77" s="77">
        <f>COUNTIF(B77:P77,AA1)</f>
        <v>2</v>
      </c>
      <c r="AB77" s="16">
        <f>COUNTIF(B77:P77,AB1)</f>
        <v>0</v>
      </c>
      <c r="AC77" s="73">
        <f>COUNTIF(B77:P77,AC1)</f>
        <v>0</v>
      </c>
      <c r="AD77" s="73">
        <f>COUNTIF(B77:P77,AD1)</f>
        <v>0</v>
      </c>
      <c r="AE77" s="16">
        <f>COUNTIF(B77:P77,AE1)</f>
        <v>2</v>
      </c>
      <c r="AF77" s="82">
        <f>COUNTIF(B77:P77,AF1)</f>
        <v>0</v>
      </c>
    </row>
    <row r="78" spans="1:32" s="16" customFormat="1" ht="18" customHeight="1">
      <c r="A78" s="24" t="s">
        <v>9</v>
      </c>
      <c r="B78" s="136">
        <v>3</v>
      </c>
      <c r="C78" s="45" t="s">
        <v>1</v>
      </c>
      <c r="D78" s="46">
        <v>11</v>
      </c>
      <c r="E78" s="44">
        <v>3</v>
      </c>
      <c r="F78" s="45" t="s">
        <v>1</v>
      </c>
      <c r="G78" s="137">
        <v>12</v>
      </c>
      <c r="H78" s="136">
        <v>5</v>
      </c>
      <c r="I78" s="45" t="s">
        <v>1</v>
      </c>
      <c r="J78" s="46">
        <v>8</v>
      </c>
      <c r="K78" s="38">
        <v>7</v>
      </c>
      <c r="L78" s="39" t="s">
        <v>1</v>
      </c>
      <c r="M78" s="138">
        <v>11</v>
      </c>
      <c r="N78" s="44">
        <v>6</v>
      </c>
      <c r="O78" s="45" t="s">
        <v>1</v>
      </c>
      <c r="P78" s="137">
        <v>11</v>
      </c>
      <c r="T78" s="73"/>
      <c r="U78" s="77"/>
      <c r="V78" s="77"/>
      <c r="W78" s="73"/>
      <c r="X78" s="82"/>
      <c r="Y78" s="82"/>
      <c r="Z78" s="73"/>
      <c r="AA78" s="77"/>
      <c r="AC78" s="73"/>
      <c r="AD78" s="73"/>
      <c r="AF78" s="82"/>
    </row>
    <row r="79" spans="1:32" s="16" customFormat="1" ht="18" customHeight="1">
      <c r="A79" s="93" t="s">
        <v>26</v>
      </c>
      <c r="B79" s="102">
        <v>6</v>
      </c>
      <c r="C79" s="103" t="s">
        <v>1</v>
      </c>
      <c r="D79" s="104">
        <v>14</v>
      </c>
      <c r="E79" s="102">
        <v>5</v>
      </c>
      <c r="F79" s="103" t="s">
        <v>1</v>
      </c>
      <c r="G79" s="104">
        <v>14</v>
      </c>
      <c r="H79" s="102">
        <v>4</v>
      </c>
      <c r="I79" s="103" t="s">
        <v>1</v>
      </c>
      <c r="J79" s="104">
        <v>14</v>
      </c>
      <c r="K79" s="99">
        <v>3</v>
      </c>
      <c r="L79" s="100" t="s">
        <v>1</v>
      </c>
      <c r="M79" s="101">
        <v>14</v>
      </c>
      <c r="N79" s="102">
        <v>2</v>
      </c>
      <c r="O79" s="103" t="s">
        <v>1</v>
      </c>
      <c r="P79" s="104">
        <v>14</v>
      </c>
      <c r="Q79" s="16">
        <v>3</v>
      </c>
      <c r="R79" s="16">
        <f>SUM(S79:AF79)</f>
        <v>10</v>
      </c>
      <c r="S79" s="16">
        <f>COUNTIF(B79:P79,S1)</f>
        <v>0</v>
      </c>
      <c r="T79" s="73">
        <f>COUNTIF(B79:P79,T1)</f>
        <v>1</v>
      </c>
      <c r="U79" s="77">
        <f>COUNTIF(B79:P79,U1)</f>
        <v>1</v>
      </c>
      <c r="V79" s="77">
        <f>COUNTIF(B79:P79,V1)</f>
        <v>1</v>
      </c>
      <c r="W79" s="73">
        <f>COUNTIF(B79:P79,W1)</f>
        <v>1</v>
      </c>
      <c r="X79" s="82">
        <f>COUNTIF(B79:P79,X1)</f>
        <v>1</v>
      </c>
      <c r="Y79" s="82">
        <f>COUNTIF(B79:P79,Y1)</f>
        <v>0</v>
      </c>
      <c r="Z79" s="73">
        <f>COUNTIF(B79:P79,Z1)</f>
        <v>0</v>
      </c>
      <c r="AA79" s="77">
        <f>COUNTIF(B79:P79,AA1)</f>
        <v>0</v>
      </c>
      <c r="AB79" s="16">
        <f>COUNTIF(B79:P79,AB1)</f>
        <v>0</v>
      </c>
      <c r="AC79" s="73">
        <f>COUNTIF(B79:P79,AC1)</f>
        <v>0</v>
      </c>
      <c r="AD79" s="73">
        <f>COUNTIF(B79:P79,AD1)</f>
        <v>0</v>
      </c>
      <c r="AE79" s="16">
        <f>COUNTIF(B79:P79,AE1)</f>
        <v>0</v>
      </c>
      <c r="AF79" s="82">
        <f>COUNTIF(B79:P79,AF1)</f>
        <v>5</v>
      </c>
    </row>
    <row r="80" spans="1:32" s="16" customFormat="1" ht="18" customHeight="1" thickBot="1">
      <c r="A80" s="90"/>
      <c r="B80" s="105"/>
      <c r="C80" s="106"/>
      <c r="D80" s="107"/>
      <c r="E80" s="105"/>
      <c r="F80" s="106"/>
      <c r="G80" s="107"/>
      <c r="H80" s="105"/>
      <c r="I80" s="106"/>
      <c r="J80" s="107"/>
      <c r="K80" s="105"/>
      <c r="L80" s="106"/>
      <c r="M80" s="107"/>
      <c r="N80" s="105"/>
      <c r="O80" s="106"/>
      <c r="P80" s="107"/>
      <c r="Q80" s="16">
        <v>8</v>
      </c>
      <c r="R80" s="16">
        <f>SUM(S80:AF80)</f>
        <v>0</v>
      </c>
      <c r="S80" s="16">
        <f>COUNTIF(B80:P80,S1)</f>
        <v>0</v>
      </c>
      <c r="T80" s="73">
        <f>COUNTIF(B80:P80,T1)</f>
        <v>0</v>
      </c>
      <c r="U80" s="77">
        <f>COUNTIF(B80:P80,U1)</f>
        <v>0</v>
      </c>
      <c r="V80" s="77">
        <f>COUNTIF(B80:P80,V1)</f>
        <v>0</v>
      </c>
      <c r="W80" s="73">
        <f>COUNTIF(B80:P80,W1)</f>
        <v>0</v>
      </c>
      <c r="X80" s="82">
        <f>COUNTIF(B80:P80,X1)</f>
        <v>0</v>
      </c>
      <c r="Y80" s="82">
        <f>COUNTIF(B80:P80,Y1)</f>
        <v>0</v>
      </c>
      <c r="Z80" s="73">
        <f>COUNTIF(B80:P80,Z1)</f>
        <v>0</v>
      </c>
      <c r="AA80" s="77">
        <f>COUNTIF(B80:P80,AA1)</f>
        <v>0</v>
      </c>
      <c r="AB80" s="16">
        <f>COUNTIF(B80:P80,AB1)</f>
        <v>0</v>
      </c>
      <c r="AC80" s="73">
        <f>COUNTIF(B80:P80,AC1)</f>
        <v>0</v>
      </c>
      <c r="AD80" s="73">
        <f>COUNTIF(B80:P80,AD1)</f>
        <v>0</v>
      </c>
      <c r="AE80" s="16">
        <f>COUNTIF(B80:P80,AE1)</f>
        <v>0</v>
      </c>
      <c r="AF80" s="82">
        <f>COUNTIF(B80:P80,AF1)</f>
        <v>0</v>
      </c>
    </row>
    <row r="81" spans="1:32" s="16" customFormat="1" ht="18" customHeight="1">
      <c r="A81" s="26"/>
      <c r="B81" s="26" t="s">
        <v>8</v>
      </c>
      <c r="C81" s="26"/>
      <c r="D81" s="26" t="s">
        <v>8</v>
      </c>
      <c r="E81" s="26" t="s">
        <v>8</v>
      </c>
      <c r="F81" s="26"/>
      <c r="G81" s="26" t="s">
        <v>8</v>
      </c>
      <c r="H81" s="26"/>
      <c r="I81" s="26"/>
      <c r="J81" s="26"/>
      <c r="K81" s="26"/>
      <c r="L81" s="26"/>
      <c r="M81" s="26"/>
      <c r="N81" s="26"/>
      <c r="O81" s="26"/>
      <c r="P81" s="26"/>
      <c r="T81" s="73"/>
      <c r="U81" s="77"/>
      <c r="V81" s="77"/>
      <c r="W81" s="73"/>
      <c r="X81" s="82"/>
      <c r="Y81" s="82"/>
      <c r="Z81" s="73"/>
      <c r="AA81" s="77"/>
      <c r="AC81" s="73"/>
      <c r="AD81" s="73"/>
      <c r="AF81" s="82"/>
    </row>
    <row r="82" spans="1:32" s="16" customFormat="1" ht="18" customHeight="1" thickBot="1">
      <c r="A82" s="153">
        <f>A71+14</f>
        <v>44899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T82" s="73"/>
      <c r="U82" s="77"/>
      <c r="V82" s="77"/>
      <c r="W82" s="73"/>
      <c r="X82" s="82"/>
      <c r="Y82" s="82"/>
      <c r="Z82" s="73"/>
      <c r="AA82" s="77"/>
      <c r="AC82" s="73"/>
      <c r="AD82" s="73"/>
      <c r="AF82" s="82"/>
    </row>
    <row r="83" spans="1:32" s="16" customFormat="1" ht="18" customHeight="1" thickBot="1">
      <c r="A83" s="110" t="s">
        <v>0</v>
      </c>
      <c r="B83" s="148">
        <v>0.59375</v>
      </c>
      <c r="C83" s="149"/>
      <c r="D83" s="150"/>
      <c r="E83" s="148">
        <v>0.607638888888889</v>
      </c>
      <c r="F83" s="149"/>
      <c r="G83" s="150"/>
      <c r="H83" s="148">
        <v>0.6215277777777778</v>
      </c>
      <c r="I83" s="149"/>
      <c r="J83" s="150"/>
      <c r="K83" s="148">
        <v>0.6354166666666666</v>
      </c>
      <c r="L83" s="149"/>
      <c r="M83" s="150"/>
      <c r="N83" s="148">
        <v>0.6493055555555556</v>
      </c>
      <c r="O83" s="149"/>
      <c r="P83" s="150"/>
      <c r="T83" s="73"/>
      <c r="U83" s="77"/>
      <c r="V83" s="77"/>
      <c r="W83" s="73"/>
      <c r="X83" s="82"/>
      <c r="Y83" s="82"/>
      <c r="Z83" s="73"/>
      <c r="AA83" s="77"/>
      <c r="AC83" s="73"/>
      <c r="AD83" s="73"/>
      <c r="AF83" s="82"/>
    </row>
    <row r="84" spans="1:32" s="16" customFormat="1" ht="18" customHeight="1">
      <c r="A84" s="21" t="s">
        <v>5</v>
      </c>
      <c r="B84" s="139">
        <v>6</v>
      </c>
      <c r="C84" s="39" t="s">
        <v>1</v>
      </c>
      <c r="D84" s="40">
        <v>12</v>
      </c>
      <c r="E84" s="38">
        <v>8</v>
      </c>
      <c r="F84" s="39" t="s">
        <v>1</v>
      </c>
      <c r="G84" s="138">
        <v>9</v>
      </c>
      <c r="H84" s="38">
        <v>5</v>
      </c>
      <c r="I84" s="39" t="s">
        <v>1</v>
      </c>
      <c r="J84" s="138">
        <v>6</v>
      </c>
      <c r="K84" s="38">
        <v>5</v>
      </c>
      <c r="L84" s="39" t="s">
        <v>1</v>
      </c>
      <c r="M84" s="138">
        <v>7</v>
      </c>
      <c r="N84" s="136">
        <v>1</v>
      </c>
      <c r="O84" s="45" t="s">
        <v>1</v>
      </c>
      <c r="P84" s="46">
        <v>5</v>
      </c>
      <c r="T84" s="73"/>
      <c r="U84" s="77"/>
      <c r="V84" s="77"/>
      <c r="W84" s="73"/>
      <c r="X84" s="82"/>
      <c r="Y84" s="82"/>
      <c r="Z84" s="73"/>
      <c r="AA84" s="77"/>
      <c r="AC84" s="73"/>
      <c r="AD84" s="73"/>
      <c r="AF84" s="82"/>
    </row>
    <row r="85" spans="1:32" s="16" customFormat="1" ht="18" customHeight="1">
      <c r="A85" s="21" t="s">
        <v>12</v>
      </c>
      <c r="B85" s="139">
        <v>7</v>
      </c>
      <c r="C85" s="22" t="s">
        <v>1</v>
      </c>
      <c r="D85" s="40">
        <v>13</v>
      </c>
      <c r="E85" s="38">
        <v>4</v>
      </c>
      <c r="F85" s="22" t="s">
        <v>1</v>
      </c>
      <c r="G85" s="138">
        <v>6</v>
      </c>
      <c r="H85" s="139">
        <v>1</v>
      </c>
      <c r="I85" s="22" t="s">
        <v>1</v>
      </c>
      <c r="J85" s="40">
        <v>3</v>
      </c>
      <c r="K85" s="38">
        <v>8</v>
      </c>
      <c r="L85" s="22" t="s">
        <v>1</v>
      </c>
      <c r="M85" s="138">
        <v>11</v>
      </c>
      <c r="N85" s="139">
        <v>2</v>
      </c>
      <c r="O85" s="22" t="s">
        <v>1</v>
      </c>
      <c r="P85" s="40">
        <v>4</v>
      </c>
      <c r="R85" s="16">
        <f>SUM(S85:AF85)</f>
        <v>10</v>
      </c>
      <c r="S85" s="16">
        <f>COUNTIF(B85:P85,S1)</f>
        <v>1</v>
      </c>
      <c r="T85" s="73">
        <f>COUNTIF(B85:P85,T1)</f>
        <v>1</v>
      </c>
      <c r="U85" s="77">
        <f>COUNTIF(B85:P85,U1)</f>
        <v>1</v>
      </c>
      <c r="V85" s="77">
        <f>COUNTIF(B85:P85,V1)</f>
        <v>2</v>
      </c>
      <c r="W85" s="73">
        <f>COUNTIF(B85:P85,W1)</f>
        <v>0</v>
      </c>
      <c r="X85" s="82">
        <f>COUNTIF(B85:P85,X1)</f>
        <v>1</v>
      </c>
      <c r="Y85" s="82">
        <f>COUNTIF(B85:P85,Y1)</f>
        <v>1</v>
      </c>
      <c r="Z85" s="73">
        <f>COUNTIF(B85:P85,Z1)</f>
        <v>1</v>
      </c>
      <c r="AA85" s="77">
        <f>COUNTIF(B85:P85,AA1)</f>
        <v>0</v>
      </c>
      <c r="AB85" s="16">
        <f>COUNTIF(B85:P85,AB1)</f>
        <v>0</v>
      </c>
      <c r="AC85" s="73">
        <f>COUNTIF(B85:P85,AC1)</f>
        <v>1</v>
      </c>
      <c r="AD85" s="73">
        <f>COUNTIF(B85:P85,AD1)</f>
        <v>0</v>
      </c>
      <c r="AE85" s="16">
        <f>COUNTIF(B85:P85,AE1)</f>
        <v>1</v>
      </c>
      <c r="AF85" s="82">
        <f>COUNTIF(B85:P85,AF1)</f>
        <v>0</v>
      </c>
    </row>
    <row r="86" spans="1:32" s="16" customFormat="1" ht="18" customHeight="1">
      <c r="A86" s="24" t="s">
        <v>6</v>
      </c>
      <c r="B86" s="140">
        <v>2</v>
      </c>
      <c r="C86" s="42" t="s">
        <v>1</v>
      </c>
      <c r="D86" s="43">
        <v>8</v>
      </c>
      <c r="E86" s="41">
        <v>5</v>
      </c>
      <c r="F86" s="42" t="s">
        <v>1</v>
      </c>
      <c r="G86" s="141">
        <v>12</v>
      </c>
      <c r="H86" s="41">
        <v>8</v>
      </c>
      <c r="I86" s="42" t="s">
        <v>1</v>
      </c>
      <c r="J86" s="141">
        <v>10</v>
      </c>
      <c r="K86" s="44">
        <v>6</v>
      </c>
      <c r="L86" s="45" t="s">
        <v>1</v>
      </c>
      <c r="M86" s="137">
        <v>13</v>
      </c>
      <c r="N86" s="41">
        <v>3</v>
      </c>
      <c r="O86" s="42" t="s">
        <v>1</v>
      </c>
      <c r="P86" s="141">
        <v>10</v>
      </c>
      <c r="T86" s="73"/>
      <c r="U86" s="77"/>
      <c r="V86" s="77"/>
      <c r="W86" s="73"/>
      <c r="X86" s="82"/>
      <c r="Y86" s="82"/>
      <c r="Z86" s="73"/>
      <c r="AA86" s="77"/>
      <c r="AC86" s="73"/>
      <c r="AD86" s="73"/>
      <c r="AF86" s="82"/>
    </row>
    <row r="87" spans="1:32" s="16" customFormat="1" ht="18" customHeight="1">
      <c r="A87" s="24" t="s">
        <v>7</v>
      </c>
      <c r="B87" s="44">
        <v>5</v>
      </c>
      <c r="C87" s="45" t="s">
        <v>1</v>
      </c>
      <c r="D87" s="137">
        <v>11</v>
      </c>
      <c r="E87" s="44">
        <v>3</v>
      </c>
      <c r="F87" s="45" t="s">
        <v>1</v>
      </c>
      <c r="G87" s="137">
        <v>7</v>
      </c>
      <c r="H87" s="136">
        <v>2</v>
      </c>
      <c r="I87" s="45" t="s">
        <v>1</v>
      </c>
      <c r="J87" s="46">
        <v>9</v>
      </c>
      <c r="K87" s="136">
        <v>2</v>
      </c>
      <c r="L87" s="45" t="s">
        <v>1</v>
      </c>
      <c r="M87" s="46">
        <v>3</v>
      </c>
      <c r="N87" s="136">
        <v>9</v>
      </c>
      <c r="O87" s="45" t="s">
        <v>1</v>
      </c>
      <c r="P87" s="46">
        <v>11</v>
      </c>
      <c r="T87" s="73"/>
      <c r="U87" s="77"/>
      <c r="V87" s="77"/>
      <c r="W87" s="73"/>
      <c r="X87" s="82"/>
      <c r="Y87" s="82"/>
      <c r="Z87" s="73"/>
      <c r="AA87" s="77"/>
      <c r="AC87" s="73"/>
      <c r="AD87" s="73"/>
      <c r="AF87" s="82"/>
    </row>
    <row r="88" spans="1:32" s="16" customFormat="1" ht="18" customHeight="1">
      <c r="A88" s="20" t="s">
        <v>13</v>
      </c>
      <c r="B88" s="38">
        <v>3</v>
      </c>
      <c r="C88" s="22" t="s">
        <v>1</v>
      </c>
      <c r="D88" s="138">
        <v>9</v>
      </c>
      <c r="E88" s="139">
        <v>1</v>
      </c>
      <c r="F88" s="22" t="s">
        <v>1</v>
      </c>
      <c r="G88" s="40">
        <v>2</v>
      </c>
      <c r="H88" s="38">
        <v>12</v>
      </c>
      <c r="I88" s="22" t="s">
        <v>1</v>
      </c>
      <c r="J88" s="138">
        <v>13</v>
      </c>
      <c r="K88" s="38">
        <v>9</v>
      </c>
      <c r="L88" s="22" t="s">
        <v>1</v>
      </c>
      <c r="M88" s="138">
        <v>10</v>
      </c>
      <c r="N88" s="38">
        <v>6</v>
      </c>
      <c r="O88" s="22" t="s">
        <v>1</v>
      </c>
      <c r="P88" s="138">
        <v>7</v>
      </c>
      <c r="R88" s="16">
        <f>SUM(S88:AF88)</f>
        <v>10</v>
      </c>
      <c r="S88" s="16">
        <f>COUNTIF(B88:P88,S1)</f>
        <v>1</v>
      </c>
      <c r="T88" s="73">
        <f>COUNTIF(B88:P88,T1)</f>
        <v>1</v>
      </c>
      <c r="U88" s="77">
        <f>COUNTIF(B88:P88,U1)</f>
        <v>1</v>
      </c>
      <c r="V88" s="77">
        <f>COUNTIF(B88:P88,V1)</f>
        <v>0</v>
      </c>
      <c r="W88" s="73">
        <f>COUNTIF(B88:P88,W1)</f>
        <v>0</v>
      </c>
      <c r="X88" s="82">
        <f>COUNTIF(B88:P88,X1)</f>
        <v>1</v>
      </c>
      <c r="Y88" s="82">
        <f>COUNTIF(B88:P88,Y1)</f>
        <v>1</v>
      </c>
      <c r="Z88" s="73">
        <f>COUNTIF(B88:P88,Z1)</f>
        <v>0</v>
      </c>
      <c r="AA88" s="77">
        <f>COUNTIF(B88:P88,AA1)</f>
        <v>2</v>
      </c>
      <c r="AB88" s="16">
        <f>COUNTIF(B88:P88,AB1)</f>
        <v>1</v>
      </c>
      <c r="AC88" s="73">
        <f>COUNTIF(B88:P88,AC1)</f>
        <v>0</v>
      </c>
      <c r="AD88" s="73">
        <f>COUNTIF(B88:P88,AD1)</f>
        <v>1</v>
      </c>
      <c r="AE88" s="16">
        <f>COUNTIF(B88:P88,AE1)</f>
        <v>1</v>
      </c>
      <c r="AF88" s="82">
        <f>COUNTIF(B88:P88,AF1)</f>
        <v>0</v>
      </c>
    </row>
    <row r="89" spans="1:32" s="16" customFormat="1" ht="18" customHeight="1">
      <c r="A89" s="24" t="s">
        <v>9</v>
      </c>
      <c r="B89" s="139">
        <v>4</v>
      </c>
      <c r="C89" s="39" t="s">
        <v>1</v>
      </c>
      <c r="D89" s="40">
        <v>10</v>
      </c>
      <c r="E89" s="139">
        <v>11</v>
      </c>
      <c r="F89" s="39" t="s">
        <v>1</v>
      </c>
      <c r="G89" s="40">
        <v>13</v>
      </c>
      <c r="H89" s="38">
        <v>4</v>
      </c>
      <c r="I89" s="39" t="s">
        <v>1</v>
      </c>
      <c r="J89" s="138">
        <v>7</v>
      </c>
      <c r="K89" s="136">
        <v>1</v>
      </c>
      <c r="L89" s="45" t="s">
        <v>1</v>
      </c>
      <c r="M89" s="46">
        <v>4</v>
      </c>
      <c r="N89" s="139">
        <v>8</v>
      </c>
      <c r="O89" s="39" t="s">
        <v>1</v>
      </c>
      <c r="P89" s="40">
        <v>12</v>
      </c>
      <c r="T89" s="73"/>
      <c r="U89" s="77"/>
      <c r="V89" s="77"/>
      <c r="W89" s="73"/>
      <c r="X89" s="82"/>
      <c r="Y89" s="82"/>
      <c r="Z89" s="73"/>
      <c r="AA89" s="77"/>
      <c r="AC89" s="73"/>
      <c r="AD89" s="73"/>
      <c r="AF89" s="82"/>
    </row>
    <row r="90" spans="1:32" s="16" customFormat="1" ht="18" customHeight="1">
      <c r="A90" s="93" t="s">
        <v>26</v>
      </c>
      <c r="B90" s="99">
        <v>1</v>
      </c>
      <c r="C90" s="100" t="s">
        <v>1</v>
      </c>
      <c r="D90" s="101">
        <v>14</v>
      </c>
      <c r="E90" s="99">
        <v>10</v>
      </c>
      <c r="F90" s="100" t="s">
        <v>1</v>
      </c>
      <c r="G90" s="101">
        <v>14</v>
      </c>
      <c r="H90" s="102">
        <v>11</v>
      </c>
      <c r="I90" s="103" t="s">
        <v>1</v>
      </c>
      <c r="J90" s="104">
        <v>14</v>
      </c>
      <c r="K90" s="102">
        <v>12</v>
      </c>
      <c r="L90" s="103" t="s">
        <v>1</v>
      </c>
      <c r="M90" s="104">
        <v>14</v>
      </c>
      <c r="N90" s="102">
        <v>13</v>
      </c>
      <c r="O90" s="103" t="s">
        <v>1</v>
      </c>
      <c r="P90" s="104">
        <v>14</v>
      </c>
      <c r="Q90" s="16">
        <v>6</v>
      </c>
      <c r="R90" s="16">
        <f>SUM(S90:AF90)</f>
        <v>10</v>
      </c>
      <c r="S90" s="16">
        <f>COUNTIF(B90:P90,S1)</f>
        <v>1</v>
      </c>
      <c r="T90" s="73">
        <f>COUNTIF(B90:P90,T1)</f>
        <v>0</v>
      </c>
      <c r="U90" s="77">
        <f>COUNTIF(B90:P90,U1)</f>
        <v>0</v>
      </c>
      <c r="V90" s="77">
        <f>COUNTIF(B90:P90,V1)</f>
        <v>0</v>
      </c>
      <c r="W90" s="73">
        <f>COUNTIF(B90:P90,W1)</f>
        <v>0</v>
      </c>
      <c r="X90" s="82">
        <f>COUNTIF(B90:P90,X1)</f>
        <v>0</v>
      </c>
      <c r="Y90" s="82">
        <f>COUNTIF(B90:P90,Y1)</f>
        <v>0</v>
      </c>
      <c r="Z90" s="73">
        <f>COUNTIF(B90:P90,Z1)</f>
        <v>0</v>
      </c>
      <c r="AA90" s="77">
        <f>COUNTIF(B90:P90,AA1)</f>
        <v>0</v>
      </c>
      <c r="AB90" s="16">
        <f>COUNTIF(B90:P90,AB1)</f>
        <v>1</v>
      </c>
      <c r="AC90" s="73">
        <f>COUNTIF(B90:P90,AC1)</f>
        <v>1</v>
      </c>
      <c r="AD90" s="73">
        <f>COUNTIF(B90:P90,AD1)</f>
        <v>1</v>
      </c>
      <c r="AE90" s="16">
        <f>COUNTIF(B90:P90,AE1)</f>
        <v>1</v>
      </c>
      <c r="AF90" s="82">
        <f>COUNTIF(B90:P90,AF1)</f>
        <v>5</v>
      </c>
    </row>
    <row r="91" spans="1:32" s="16" customFormat="1" ht="18" customHeight="1" thickBot="1">
      <c r="A91" s="90"/>
      <c r="B91" s="105"/>
      <c r="C91" s="106"/>
      <c r="D91" s="107"/>
      <c r="E91" s="105"/>
      <c r="F91" s="106"/>
      <c r="G91" s="107"/>
      <c r="H91" s="105"/>
      <c r="I91" s="106"/>
      <c r="J91" s="107"/>
      <c r="K91" s="105"/>
      <c r="L91" s="106"/>
      <c r="M91" s="107"/>
      <c r="N91" s="105"/>
      <c r="O91" s="106"/>
      <c r="P91" s="107"/>
      <c r="Q91" s="16">
        <v>7</v>
      </c>
      <c r="R91" s="16">
        <f>SUM(S91:AF91)</f>
        <v>0</v>
      </c>
      <c r="S91" s="16">
        <f>COUNTIF(B91:P91,S1)</f>
        <v>0</v>
      </c>
      <c r="T91" s="73">
        <f>COUNTIF(B91:P91,T1)</f>
        <v>0</v>
      </c>
      <c r="U91" s="77">
        <f>COUNTIF(B91:P91,U1)</f>
        <v>0</v>
      </c>
      <c r="V91" s="77">
        <f>COUNTIF(B91:P91,V1)</f>
        <v>0</v>
      </c>
      <c r="W91" s="73">
        <f>COUNTIF(B91:P91,W1)</f>
        <v>0</v>
      </c>
      <c r="X91" s="82">
        <f>COUNTIF(B91:P91,X1)</f>
        <v>0</v>
      </c>
      <c r="Y91" s="82">
        <f>COUNTIF(B91:P91,Y1)</f>
        <v>0</v>
      </c>
      <c r="Z91" s="73">
        <f>COUNTIF(B91:P91,Z1)</f>
        <v>0</v>
      </c>
      <c r="AA91" s="77">
        <f>COUNTIF(B91:P91,AA1)</f>
        <v>0</v>
      </c>
      <c r="AB91" s="16">
        <f>COUNTIF(B91:P91,AB1)</f>
        <v>0</v>
      </c>
      <c r="AC91" s="73">
        <f>COUNTIF(B91:P91,AC1)</f>
        <v>0</v>
      </c>
      <c r="AD91" s="73">
        <f>COUNTIF(B91:P91,AD1)</f>
        <v>0</v>
      </c>
      <c r="AE91" s="16">
        <f>COUNTIF(B91:P91,AE1)</f>
        <v>0</v>
      </c>
      <c r="AF91" s="82">
        <f>COUNTIF(B91:P91,AF1)</f>
        <v>0</v>
      </c>
    </row>
    <row r="92" spans="1:16" ht="12.75">
      <c r="A92" s="2"/>
      <c r="B92" s="7"/>
      <c r="C92" s="2"/>
      <c r="D92" s="8"/>
      <c r="E92" s="7"/>
      <c r="F92" s="2"/>
      <c r="G92" s="8"/>
      <c r="H92" s="7"/>
      <c r="I92" s="2"/>
      <c r="J92" s="8"/>
      <c r="K92" s="2"/>
      <c r="L92" s="2"/>
      <c r="M92" s="2"/>
      <c r="N92" s="2"/>
      <c r="O92" s="2"/>
      <c r="P92" s="2"/>
    </row>
    <row r="93" spans="1:16" ht="18" customHeight="1" hidden="1" thickBot="1">
      <c r="A93" s="153">
        <f>A82+14</f>
        <v>44913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</row>
    <row r="94" spans="1:16" ht="18" customHeight="1" hidden="1" thickBot="1">
      <c r="A94" s="110" t="s">
        <v>0</v>
      </c>
      <c r="B94" s="148">
        <v>0.59375</v>
      </c>
      <c r="C94" s="149"/>
      <c r="D94" s="150"/>
      <c r="E94" s="148">
        <v>0.607638888888889</v>
      </c>
      <c r="F94" s="149"/>
      <c r="G94" s="150"/>
      <c r="H94" s="148">
        <v>0.6215277777777778</v>
      </c>
      <c r="I94" s="149"/>
      <c r="J94" s="150"/>
      <c r="K94" s="148">
        <v>0.6354166666666666</v>
      </c>
      <c r="L94" s="149"/>
      <c r="M94" s="150"/>
      <c r="N94" s="148">
        <v>0.6493055555555556</v>
      </c>
      <c r="O94" s="149"/>
      <c r="P94" s="150"/>
    </row>
    <row r="95" spans="1:16" ht="18" customHeight="1" hidden="1">
      <c r="A95" s="21" t="s">
        <v>5</v>
      </c>
      <c r="B95" s="38">
        <v>9</v>
      </c>
      <c r="C95" s="39" t="s">
        <v>1</v>
      </c>
      <c r="D95" s="40">
        <v>12</v>
      </c>
      <c r="E95" s="41">
        <v>1</v>
      </c>
      <c r="F95" s="42" t="s">
        <v>1</v>
      </c>
      <c r="G95" s="43">
        <v>7</v>
      </c>
      <c r="H95" s="44">
        <v>11</v>
      </c>
      <c r="I95" s="45" t="s">
        <v>1</v>
      </c>
      <c r="J95" s="46">
        <v>12</v>
      </c>
      <c r="K95" s="38">
        <v>4</v>
      </c>
      <c r="L95" s="39" t="s">
        <v>1</v>
      </c>
      <c r="M95" s="40">
        <v>12</v>
      </c>
      <c r="N95" s="38">
        <v>6</v>
      </c>
      <c r="O95" s="39" t="s">
        <v>1</v>
      </c>
      <c r="P95" s="40">
        <v>8</v>
      </c>
    </row>
    <row r="96" spans="1:32" ht="18" customHeight="1" hidden="1">
      <c r="A96" s="21" t="s">
        <v>12</v>
      </c>
      <c r="B96" s="38">
        <v>3</v>
      </c>
      <c r="C96" s="22" t="s">
        <v>1</v>
      </c>
      <c r="D96" s="40">
        <v>4</v>
      </c>
      <c r="E96" s="44">
        <v>2</v>
      </c>
      <c r="F96" s="29" t="s">
        <v>1</v>
      </c>
      <c r="G96" s="46">
        <v>6</v>
      </c>
      <c r="H96" s="44">
        <v>10</v>
      </c>
      <c r="I96" s="29" t="s">
        <v>1</v>
      </c>
      <c r="J96" s="46">
        <v>13</v>
      </c>
      <c r="K96" s="38">
        <v>1</v>
      </c>
      <c r="L96" s="22" t="s">
        <v>1</v>
      </c>
      <c r="M96" s="40">
        <v>9</v>
      </c>
      <c r="N96" s="38">
        <v>2</v>
      </c>
      <c r="O96" s="22" t="s">
        <v>1</v>
      </c>
      <c r="P96" s="40">
        <v>11</v>
      </c>
      <c r="R96" s="16">
        <f>SUM(S96:AF96)</f>
        <v>10</v>
      </c>
      <c r="S96" s="16">
        <f>COUNTIF(B96:P96,S1)</f>
        <v>1</v>
      </c>
      <c r="T96" s="73">
        <f>COUNTIF(B96:P96,T1)</f>
        <v>2</v>
      </c>
      <c r="U96" s="77">
        <f>COUNTIF(B96:P96,U1)</f>
        <v>1</v>
      </c>
      <c r="V96" s="77">
        <f>COUNTIF(B96:P96,V1)</f>
        <v>1</v>
      </c>
      <c r="W96" s="73">
        <f>COUNTIF(B96:P96,W1)</f>
        <v>0</v>
      </c>
      <c r="X96" s="82">
        <f>COUNTIF(B96:P96,X1)</f>
        <v>1</v>
      </c>
      <c r="Y96" s="82">
        <f>COUNTIF(B96:P96,Y1)</f>
        <v>0</v>
      </c>
      <c r="Z96" s="73">
        <f>COUNTIF(B96:P96,Z1)</f>
        <v>0</v>
      </c>
      <c r="AA96" s="77">
        <f>COUNTIF(B96:P96,AA1)</f>
        <v>1</v>
      </c>
      <c r="AB96" s="16">
        <f>COUNTIF(B96:P96,AB1)</f>
        <v>1</v>
      </c>
      <c r="AC96" s="73">
        <f>COUNTIF(B96:P96,AC1)</f>
        <v>1</v>
      </c>
      <c r="AD96" s="73">
        <f>COUNTIF(B96:P96,AD1)</f>
        <v>0</v>
      </c>
      <c r="AE96" s="16">
        <f>COUNTIF(B96:P96,AE1)</f>
        <v>1</v>
      </c>
      <c r="AF96" s="82">
        <f>COUNTIF(B96:P96,AF1)</f>
        <v>0</v>
      </c>
    </row>
    <row r="97" spans="1:16" ht="18" customHeight="1" hidden="1">
      <c r="A97" s="24" t="s">
        <v>6</v>
      </c>
      <c r="B97" s="41">
        <v>10</v>
      </c>
      <c r="C97" s="42" t="s">
        <v>1</v>
      </c>
      <c r="D97" s="43">
        <v>11</v>
      </c>
      <c r="E97" s="38">
        <v>4</v>
      </c>
      <c r="F97" s="39" t="s">
        <v>1</v>
      </c>
      <c r="G97" s="84">
        <v>11</v>
      </c>
      <c r="H97" s="44">
        <v>1</v>
      </c>
      <c r="I97" s="45" t="s">
        <v>1</v>
      </c>
      <c r="J97" s="46">
        <v>8</v>
      </c>
      <c r="K97" s="44">
        <v>2</v>
      </c>
      <c r="L97" s="45" t="s">
        <v>1</v>
      </c>
      <c r="M97" s="46">
        <v>10</v>
      </c>
      <c r="N97" s="44">
        <v>7</v>
      </c>
      <c r="O97" s="45" t="s">
        <v>1</v>
      </c>
      <c r="P97" s="46">
        <v>9</v>
      </c>
    </row>
    <row r="98" spans="1:16" ht="18" customHeight="1" hidden="1">
      <c r="A98" s="24" t="s">
        <v>7</v>
      </c>
      <c r="B98" s="44">
        <v>8</v>
      </c>
      <c r="C98" s="45" t="s">
        <v>1</v>
      </c>
      <c r="D98" s="46">
        <v>13</v>
      </c>
      <c r="E98" s="44">
        <v>3</v>
      </c>
      <c r="F98" s="45" t="s">
        <v>1</v>
      </c>
      <c r="G98" s="46">
        <v>5</v>
      </c>
      <c r="H98" s="38">
        <v>3</v>
      </c>
      <c r="I98" s="39" t="s">
        <v>1</v>
      </c>
      <c r="J98" s="40">
        <v>6</v>
      </c>
      <c r="K98" s="44">
        <v>3</v>
      </c>
      <c r="L98" s="45" t="s">
        <v>1</v>
      </c>
      <c r="M98" s="46">
        <v>11</v>
      </c>
      <c r="N98" s="38">
        <v>1</v>
      </c>
      <c r="O98" s="39" t="s">
        <v>1</v>
      </c>
      <c r="P98" s="40">
        <v>10</v>
      </c>
    </row>
    <row r="99" spans="1:32" ht="18" customHeight="1" hidden="1">
      <c r="A99" s="20" t="s">
        <v>13</v>
      </c>
      <c r="B99" s="44">
        <v>1</v>
      </c>
      <c r="C99" s="29" t="s">
        <v>1</v>
      </c>
      <c r="D99" s="46">
        <v>6</v>
      </c>
      <c r="E99" s="85">
        <v>10</v>
      </c>
      <c r="F99" s="22" t="s">
        <v>1</v>
      </c>
      <c r="G99" s="40">
        <v>12</v>
      </c>
      <c r="H99" s="38">
        <v>4</v>
      </c>
      <c r="I99" s="22" t="s">
        <v>1</v>
      </c>
      <c r="J99" s="40">
        <v>5</v>
      </c>
      <c r="K99" s="38">
        <v>5</v>
      </c>
      <c r="L99" s="22" t="s">
        <v>1</v>
      </c>
      <c r="M99" s="40">
        <v>13</v>
      </c>
      <c r="N99" s="38">
        <v>3</v>
      </c>
      <c r="O99" s="22" t="s">
        <v>1</v>
      </c>
      <c r="P99" s="40">
        <v>12</v>
      </c>
      <c r="R99" s="16">
        <f>SUM(S99:AF99)</f>
        <v>10</v>
      </c>
      <c r="S99" s="16">
        <f>COUNTIF(B99:P99,S1)</f>
        <v>1</v>
      </c>
      <c r="T99" s="73">
        <f>COUNTIF(B99:P99,T1)</f>
        <v>0</v>
      </c>
      <c r="U99" s="77">
        <f>COUNTIF(B99:P99,U1)</f>
        <v>1</v>
      </c>
      <c r="V99" s="77">
        <f>COUNTIF(B99:P99,V1)</f>
        <v>1</v>
      </c>
      <c r="W99" s="73">
        <f>COUNTIF(B99:P99,W1)</f>
        <v>2</v>
      </c>
      <c r="X99" s="82">
        <f>COUNTIF(B99:P99,X1)</f>
        <v>1</v>
      </c>
      <c r="Y99" s="82">
        <f>COUNTIF(B99:P99,Y1)</f>
        <v>0</v>
      </c>
      <c r="Z99" s="73">
        <f>COUNTIF(B99:P99,Z1)</f>
        <v>0</v>
      </c>
      <c r="AA99" s="77">
        <f>COUNTIF(B99:P99,AA1)</f>
        <v>0</v>
      </c>
      <c r="AB99" s="16">
        <f>COUNTIF(B99:P99,AB1)</f>
        <v>1</v>
      </c>
      <c r="AC99" s="73">
        <f>COUNTIF(B99:P99,AC1)</f>
        <v>0</v>
      </c>
      <c r="AD99" s="73">
        <f>COUNTIF(B99:P99,AD1)</f>
        <v>2</v>
      </c>
      <c r="AE99" s="16">
        <f>COUNTIF(B99:P99,AE1)</f>
        <v>1</v>
      </c>
      <c r="AF99" s="82">
        <f>COUNTIF(B99:P99,AF1)</f>
        <v>0</v>
      </c>
    </row>
    <row r="100" spans="1:18" ht="18" customHeight="1" hidden="1">
      <c r="A100" s="24" t="s">
        <v>9</v>
      </c>
      <c r="B100" s="38">
        <v>2</v>
      </c>
      <c r="C100" s="39" t="s">
        <v>1</v>
      </c>
      <c r="D100" s="40">
        <v>5</v>
      </c>
      <c r="E100" s="44">
        <v>9</v>
      </c>
      <c r="F100" s="45" t="s">
        <v>1</v>
      </c>
      <c r="G100" s="46">
        <v>13</v>
      </c>
      <c r="H100" s="38">
        <v>2</v>
      </c>
      <c r="I100" s="39" t="s">
        <v>1</v>
      </c>
      <c r="J100" s="40">
        <v>7</v>
      </c>
      <c r="K100" s="44">
        <v>7</v>
      </c>
      <c r="L100" s="45" t="s">
        <v>1</v>
      </c>
      <c r="M100" s="46">
        <v>8</v>
      </c>
      <c r="N100" s="44">
        <v>4</v>
      </c>
      <c r="O100" s="45" t="s">
        <v>1</v>
      </c>
      <c r="P100" s="46">
        <v>13</v>
      </c>
      <c r="R100" s="16"/>
    </row>
    <row r="101" spans="1:33" ht="18" customHeight="1" hidden="1">
      <c r="A101" s="93" t="s">
        <v>26</v>
      </c>
      <c r="B101" s="99">
        <v>7</v>
      </c>
      <c r="C101" s="100" t="s">
        <v>1</v>
      </c>
      <c r="D101" s="101">
        <v>14</v>
      </c>
      <c r="E101" s="99">
        <v>8</v>
      </c>
      <c r="F101" s="100" t="s">
        <v>1</v>
      </c>
      <c r="G101" s="101">
        <v>14</v>
      </c>
      <c r="H101" s="99">
        <v>9</v>
      </c>
      <c r="I101" s="100" t="s">
        <v>1</v>
      </c>
      <c r="J101" s="101">
        <v>14</v>
      </c>
      <c r="K101" s="99">
        <v>6</v>
      </c>
      <c r="L101" s="100" t="s">
        <v>1</v>
      </c>
      <c r="M101" s="101">
        <v>14</v>
      </c>
      <c r="N101" s="99">
        <v>5</v>
      </c>
      <c r="O101" s="100" t="s">
        <v>1</v>
      </c>
      <c r="P101" s="101">
        <v>14</v>
      </c>
      <c r="Q101">
        <v>9</v>
      </c>
      <c r="R101" s="16">
        <f>SUM(S101:AF101)</f>
        <v>10</v>
      </c>
      <c r="S101" s="16">
        <f>COUNTIF(B101:P101,S1)</f>
        <v>0</v>
      </c>
      <c r="T101" s="73">
        <f>COUNTIF(B101:P101,T1)</f>
        <v>0</v>
      </c>
      <c r="U101" s="77">
        <f>COUNTIF(B101:P101,U1)</f>
        <v>0</v>
      </c>
      <c r="V101" s="77">
        <f>COUNTIF(B101:P101,V1)</f>
        <v>0</v>
      </c>
      <c r="W101" s="73">
        <f>COUNTIF(B101:P101,W1)</f>
        <v>1</v>
      </c>
      <c r="X101" s="82">
        <f>COUNTIF(B101:P101,X1)</f>
        <v>1</v>
      </c>
      <c r="Y101" s="82">
        <f>COUNTIF(B101:P101,Y1)</f>
        <v>1</v>
      </c>
      <c r="Z101" s="73">
        <f>COUNTIF(B101:P101,Z1)</f>
        <v>1</v>
      </c>
      <c r="AA101" s="77">
        <f>COUNTIF(B101:P101,AA1)</f>
        <v>1</v>
      </c>
      <c r="AB101" s="16">
        <f>COUNTIF(B101:P101,AB1)</f>
        <v>0</v>
      </c>
      <c r="AC101" s="73">
        <f>COUNTIF(B101:P101,AC1)</f>
        <v>0</v>
      </c>
      <c r="AD101" s="73">
        <f>COUNTIF(B101:P101,AD1)</f>
        <v>0</v>
      </c>
      <c r="AE101" s="16">
        <f>COUNTIF(B101:P101,AE1)</f>
        <v>0</v>
      </c>
      <c r="AF101" s="82">
        <f>COUNTIF(B101:P101,AF1)</f>
        <v>5</v>
      </c>
      <c r="AG101" s="82"/>
    </row>
    <row r="102" spans="1:32" ht="18" customHeight="1" hidden="1" thickBot="1">
      <c r="A102" s="90"/>
      <c r="B102" s="105"/>
      <c r="C102" s="106"/>
      <c r="D102" s="107"/>
      <c r="E102" s="105"/>
      <c r="F102" s="106"/>
      <c r="G102" s="107"/>
      <c r="H102" s="105"/>
      <c r="I102" s="106"/>
      <c r="J102" s="107"/>
      <c r="K102" s="105"/>
      <c r="L102" s="106"/>
      <c r="M102" s="107"/>
      <c r="N102" s="105"/>
      <c r="O102" s="106"/>
      <c r="P102" s="107"/>
      <c r="Q102">
        <v>10</v>
      </c>
      <c r="R102" s="16">
        <f>SUM(S102:AF102)</f>
        <v>0</v>
      </c>
      <c r="S102" s="16">
        <f>COUNTIF(B102:P102,S1)</f>
        <v>0</v>
      </c>
      <c r="T102" s="73">
        <f>COUNTIF(B102:P102,T1)</f>
        <v>0</v>
      </c>
      <c r="U102" s="77">
        <f>COUNTIF(B102:P102,U1)</f>
        <v>0</v>
      </c>
      <c r="V102" s="77">
        <f>COUNTIF(B102:P102,V1)</f>
        <v>0</v>
      </c>
      <c r="W102" s="73">
        <f>COUNTIF(B102:P102,W1)</f>
        <v>0</v>
      </c>
      <c r="X102" s="82">
        <f>COUNTIF(B102:P102,X1)</f>
        <v>0</v>
      </c>
      <c r="Y102" s="82">
        <f>COUNTIF(B102:P102,Y1)</f>
        <v>0</v>
      </c>
      <c r="Z102" s="73">
        <f>COUNTIF(B102:P102,Z1)</f>
        <v>0</v>
      </c>
      <c r="AA102" s="77">
        <f>COUNTIF(B102:P102,AA1)</f>
        <v>0</v>
      </c>
      <c r="AB102" s="16">
        <f>COUNTIF(B102:P102,AB1)</f>
        <v>0</v>
      </c>
      <c r="AC102" s="73">
        <f>COUNTIF(B102:P102,AC1)</f>
        <v>0</v>
      </c>
      <c r="AD102" s="73">
        <f>COUNTIF(B102:P102,AD1)</f>
        <v>0</v>
      </c>
      <c r="AE102" s="16">
        <f>COUNTIF(B102:P102,AE1)</f>
        <v>0</v>
      </c>
      <c r="AF102" s="82">
        <f>COUNTIF(B102:P102,AF1)</f>
        <v>0</v>
      </c>
    </row>
    <row r="103" spans="1:16" ht="18" customHeight="1" hidden="1">
      <c r="A103" s="31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8" customHeight="1" hidden="1" thickBot="1">
      <c r="A104" s="152">
        <f>A93+7</f>
        <v>44920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</row>
    <row r="105" spans="1:16" ht="18" customHeight="1" hidden="1" thickBot="1">
      <c r="A105" s="19" t="s">
        <v>0</v>
      </c>
      <c r="B105" s="143">
        <v>0.6041666666666666</v>
      </c>
      <c r="C105" s="144"/>
      <c r="D105" s="145"/>
      <c r="E105" s="143">
        <v>0.6180555555555556</v>
      </c>
      <c r="F105" s="144"/>
      <c r="G105" s="145"/>
      <c r="H105" s="143">
        <v>0.6319444444444444</v>
      </c>
      <c r="I105" s="144"/>
      <c r="J105" s="145"/>
      <c r="K105" s="143">
        <v>0.6458333333333334</v>
      </c>
      <c r="L105" s="144"/>
      <c r="M105" s="145"/>
      <c r="N105" s="143">
        <v>0.6597222222222222</v>
      </c>
      <c r="O105" s="144"/>
      <c r="P105" s="145"/>
    </row>
    <row r="106" spans="1:32" s="34" customFormat="1" ht="18" customHeight="1" hidden="1">
      <c r="A106" s="20" t="s">
        <v>5</v>
      </c>
      <c r="B106" s="38">
        <v>1</v>
      </c>
      <c r="C106" s="39" t="s">
        <v>1</v>
      </c>
      <c r="D106" s="40">
        <v>11</v>
      </c>
      <c r="E106" s="38">
        <v>6</v>
      </c>
      <c r="F106" s="39" t="s">
        <v>1</v>
      </c>
      <c r="G106" s="40">
        <v>10</v>
      </c>
      <c r="H106" s="38">
        <v>3</v>
      </c>
      <c r="I106" s="39" t="s">
        <v>1</v>
      </c>
      <c r="J106" s="40">
        <v>8</v>
      </c>
      <c r="K106" s="38">
        <v>7</v>
      </c>
      <c r="L106" s="39" t="s">
        <v>1</v>
      </c>
      <c r="M106" s="40">
        <v>13</v>
      </c>
      <c r="N106" s="21">
        <v>1</v>
      </c>
      <c r="O106" s="22" t="s">
        <v>1</v>
      </c>
      <c r="P106" s="23">
        <v>2</v>
      </c>
      <c r="T106" s="74"/>
      <c r="U106" s="78"/>
      <c r="V106" s="78"/>
      <c r="W106" s="74"/>
      <c r="X106" s="83"/>
      <c r="Y106" s="83"/>
      <c r="Z106" s="74"/>
      <c r="AA106" s="78"/>
      <c r="AC106" s="74"/>
      <c r="AD106" s="74"/>
      <c r="AF106" s="83"/>
    </row>
    <row r="107" spans="1:16" ht="18" customHeight="1" hidden="1">
      <c r="A107" s="65" t="s">
        <v>12</v>
      </c>
      <c r="B107" s="68"/>
      <c r="C107" s="69" t="s">
        <v>8</v>
      </c>
      <c r="D107" s="70"/>
      <c r="E107" s="68"/>
      <c r="F107" s="69" t="s">
        <v>8</v>
      </c>
      <c r="G107" s="70"/>
      <c r="H107" s="68"/>
      <c r="I107" s="69" t="s">
        <v>8</v>
      </c>
      <c r="J107" s="70"/>
      <c r="K107" s="68"/>
      <c r="L107" s="69" t="s">
        <v>8</v>
      </c>
      <c r="M107" s="70"/>
      <c r="N107" s="65"/>
      <c r="O107" s="66"/>
      <c r="P107" s="67"/>
    </row>
    <row r="108" spans="1:16" ht="18" customHeight="1" hidden="1">
      <c r="A108" s="24" t="s">
        <v>6</v>
      </c>
      <c r="B108" s="41">
        <v>5</v>
      </c>
      <c r="C108" s="42" t="s">
        <v>1</v>
      </c>
      <c r="D108" s="43">
        <v>8</v>
      </c>
      <c r="E108" s="41">
        <v>2</v>
      </c>
      <c r="F108" s="42" t="s">
        <v>1</v>
      </c>
      <c r="G108" s="43">
        <v>13</v>
      </c>
      <c r="H108" s="41">
        <v>1</v>
      </c>
      <c r="I108" s="42" t="s">
        <v>1</v>
      </c>
      <c r="J108" s="43">
        <v>13</v>
      </c>
      <c r="K108" s="41">
        <v>5</v>
      </c>
      <c r="L108" s="42" t="s">
        <v>1</v>
      </c>
      <c r="M108" s="43">
        <v>11</v>
      </c>
      <c r="N108" s="25">
        <v>3</v>
      </c>
      <c r="O108" s="26" t="s">
        <v>1</v>
      </c>
      <c r="P108" s="27">
        <v>7</v>
      </c>
    </row>
    <row r="109" spans="1:16" ht="18" customHeight="1" hidden="1">
      <c r="A109" s="24" t="s">
        <v>7</v>
      </c>
      <c r="B109" s="44">
        <v>2</v>
      </c>
      <c r="C109" s="45" t="s">
        <v>1</v>
      </c>
      <c r="D109" s="46">
        <v>12</v>
      </c>
      <c r="E109" s="44">
        <v>5</v>
      </c>
      <c r="F109" s="45" t="s">
        <v>1</v>
      </c>
      <c r="G109" s="46">
        <v>9</v>
      </c>
      <c r="H109" s="44">
        <v>5</v>
      </c>
      <c r="I109" s="45" t="s">
        <v>1</v>
      </c>
      <c r="J109" s="46">
        <v>10</v>
      </c>
      <c r="K109" s="44">
        <v>6</v>
      </c>
      <c r="L109" s="45" t="s">
        <v>1</v>
      </c>
      <c r="M109" s="46">
        <v>12</v>
      </c>
      <c r="N109" s="28">
        <v>4</v>
      </c>
      <c r="O109" s="29" t="s">
        <v>1</v>
      </c>
      <c r="P109" s="30">
        <v>6</v>
      </c>
    </row>
    <row r="110" spans="1:32" ht="18" customHeight="1" hidden="1">
      <c r="A110" s="20" t="s">
        <v>13</v>
      </c>
      <c r="B110" s="38">
        <v>6</v>
      </c>
      <c r="C110" s="39" t="s">
        <v>1</v>
      </c>
      <c r="D110" s="40">
        <v>9</v>
      </c>
      <c r="E110" s="38">
        <v>1</v>
      </c>
      <c r="F110" s="39" t="s">
        <v>1</v>
      </c>
      <c r="G110" s="40">
        <v>12</v>
      </c>
      <c r="H110" s="38">
        <v>7</v>
      </c>
      <c r="I110" s="39" t="s">
        <v>1</v>
      </c>
      <c r="J110" s="40">
        <v>12</v>
      </c>
      <c r="K110" s="38">
        <v>4</v>
      </c>
      <c r="L110" s="39" t="s">
        <v>1</v>
      </c>
      <c r="M110" s="40">
        <v>10</v>
      </c>
      <c r="N110" s="21">
        <v>5</v>
      </c>
      <c r="O110" s="22" t="s">
        <v>1</v>
      </c>
      <c r="P110" s="23">
        <v>12</v>
      </c>
      <c r="R110" s="16">
        <f>SUM(S110:AF110)</f>
        <v>10</v>
      </c>
      <c r="S110" s="16">
        <f>COUNTIF(B110:P110,S1)</f>
        <v>1</v>
      </c>
      <c r="T110" s="73">
        <f>COUNTIF(B110:P110,T1)</f>
        <v>0</v>
      </c>
      <c r="U110" s="77">
        <f>COUNTIF(B110:P110,U1)</f>
        <v>0</v>
      </c>
      <c r="V110" s="77">
        <f>COUNTIF(B110:P110,V1)</f>
        <v>1</v>
      </c>
      <c r="W110" s="73">
        <f>COUNTIF(B110:P110,W1)</f>
        <v>1</v>
      </c>
      <c r="X110" s="82">
        <f>COUNTIF(B110:P110,X1)</f>
        <v>1</v>
      </c>
      <c r="Y110" s="82">
        <f>COUNTIF(B110:P110,Y1)</f>
        <v>1</v>
      </c>
      <c r="Z110" s="73">
        <f>COUNTIF(B110:P110,Z1)</f>
        <v>0</v>
      </c>
      <c r="AA110" s="77">
        <f>COUNTIF(B110:P110,AA1)</f>
        <v>1</v>
      </c>
      <c r="AB110" s="16">
        <f>COUNTIF(B110:P110,AB1)</f>
        <v>1</v>
      </c>
      <c r="AC110" s="73">
        <f>COUNTIF(B110:P110,AC1)</f>
        <v>0</v>
      </c>
      <c r="AD110" s="73">
        <f>COUNTIF(B110:P110,AD1)</f>
        <v>3</v>
      </c>
      <c r="AE110" s="16">
        <f>COUNTIF(B110:P110,AE1)</f>
        <v>0</v>
      </c>
      <c r="AF110" s="82">
        <f>COUNTIF(B110:P110,AF1)</f>
        <v>0</v>
      </c>
    </row>
    <row r="111" spans="1:18" ht="18" customHeight="1" hidden="1">
      <c r="A111" s="24" t="s">
        <v>9</v>
      </c>
      <c r="B111" s="44">
        <v>7</v>
      </c>
      <c r="C111" s="45" t="s">
        <v>1</v>
      </c>
      <c r="D111" s="46">
        <v>10</v>
      </c>
      <c r="E111" s="44">
        <v>7</v>
      </c>
      <c r="F111" s="45" t="s">
        <v>1</v>
      </c>
      <c r="G111" s="46">
        <v>11</v>
      </c>
      <c r="H111" s="44">
        <v>4</v>
      </c>
      <c r="I111" s="45" t="s">
        <v>1</v>
      </c>
      <c r="J111" s="46">
        <v>9</v>
      </c>
      <c r="K111" s="44">
        <v>2</v>
      </c>
      <c r="L111" s="45" t="s">
        <v>1</v>
      </c>
      <c r="M111" s="46">
        <v>8</v>
      </c>
      <c r="N111" s="28">
        <v>8</v>
      </c>
      <c r="O111" s="29" t="s">
        <v>1</v>
      </c>
      <c r="P111" s="30">
        <v>9</v>
      </c>
      <c r="R111" s="16"/>
    </row>
    <row r="112" spans="1:32" ht="18" customHeight="1" hidden="1">
      <c r="A112" s="36" t="s">
        <v>16</v>
      </c>
      <c r="B112" s="48">
        <v>3</v>
      </c>
      <c r="C112" s="49" t="s">
        <v>1</v>
      </c>
      <c r="D112" s="50">
        <v>13</v>
      </c>
      <c r="E112" s="48">
        <v>4</v>
      </c>
      <c r="F112" s="49" t="s">
        <v>1</v>
      </c>
      <c r="G112" s="50">
        <v>8</v>
      </c>
      <c r="H112" s="48">
        <v>6</v>
      </c>
      <c r="I112" s="49" t="s">
        <v>1</v>
      </c>
      <c r="J112" s="50">
        <v>11</v>
      </c>
      <c r="K112" s="48">
        <v>3</v>
      </c>
      <c r="L112" s="49" t="s">
        <v>1</v>
      </c>
      <c r="M112" s="50">
        <v>9</v>
      </c>
      <c r="N112" s="58">
        <v>10</v>
      </c>
      <c r="O112" s="59" t="s">
        <v>1</v>
      </c>
      <c r="P112" s="60">
        <v>14</v>
      </c>
      <c r="Q112" s="81">
        <v>3</v>
      </c>
      <c r="R112" s="16">
        <f>SUM(S112:AF112)</f>
        <v>10</v>
      </c>
      <c r="S112" s="16">
        <f>COUNTIF(B112:P112,S1)</f>
        <v>0</v>
      </c>
      <c r="T112" s="73">
        <f>COUNTIF(B112:P112,T1)</f>
        <v>0</v>
      </c>
      <c r="U112" s="77">
        <f>COUNTIF(B112:P112,U1)</f>
        <v>2</v>
      </c>
      <c r="V112" s="77">
        <f>COUNTIF(B112:P112,V1)</f>
        <v>1</v>
      </c>
      <c r="W112" s="73">
        <f>COUNTIF(B112:P112,W1)</f>
        <v>0</v>
      </c>
      <c r="X112" s="82">
        <f>COUNTIF(B112:P112,X1)</f>
        <v>1</v>
      </c>
      <c r="Y112" s="82">
        <f>COUNTIF(B112:P112,Y1)</f>
        <v>0</v>
      </c>
      <c r="Z112" s="73">
        <f>COUNTIF(B112:P112,Z1)</f>
        <v>1</v>
      </c>
      <c r="AA112" s="77">
        <f>COUNTIF(B112:P112,AA1)</f>
        <v>1</v>
      </c>
      <c r="AB112" s="16">
        <f>COUNTIF(B112:P112,AB1)</f>
        <v>1</v>
      </c>
      <c r="AC112" s="73">
        <f>COUNTIF(B112:P112,AC1)</f>
        <v>1</v>
      </c>
      <c r="AD112" s="73">
        <f>COUNTIF(B112:P112,AD1)</f>
        <v>0</v>
      </c>
      <c r="AE112" s="16">
        <f>COUNTIF(B112:P112,AE1)</f>
        <v>1</v>
      </c>
      <c r="AF112" s="82">
        <f>COUNTIF(B112:P112,AF1)</f>
        <v>1</v>
      </c>
    </row>
    <row r="113" spans="1:32" ht="18" customHeight="1" hidden="1" thickBot="1">
      <c r="A113" s="61" t="s">
        <v>17</v>
      </c>
      <c r="B113" s="51">
        <v>4</v>
      </c>
      <c r="C113" s="52" t="s">
        <v>1</v>
      </c>
      <c r="D113" s="53">
        <v>14</v>
      </c>
      <c r="E113" s="51">
        <v>3</v>
      </c>
      <c r="F113" s="52" t="s">
        <v>1</v>
      </c>
      <c r="G113" s="53">
        <v>14</v>
      </c>
      <c r="H113" s="51">
        <v>2</v>
      </c>
      <c r="I113" s="52" t="s">
        <v>1</v>
      </c>
      <c r="J113" s="53">
        <v>14</v>
      </c>
      <c r="K113" s="51">
        <v>1</v>
      </c>
      <c r="L113" s="52" t="s">
        <v>1</v>
      </c>
      <c r="M113" s="53">
        <v>14</v>
      </c>
      <c r="N113" s="61">
        <v>11</v>
      </c>
      <c r="O113" s="62" t="s">
        <v>1</v>
      </c>
      <c r="P113" s="37">
        <v>13</v>
      </c>
      <c r="Q113" s="81">
        <v>14</v>
      </c>
      <c r="R113" s="16">
        <f>SUM(S113:AF113)</f>
        <v>10</v>
      </c>
      <c r="S113" s="16">
        <f>COUNTIF(B113:P113,S1)</f>
        <v>1</v>
      </c>
      <c r="T113" s="73">
        <f>COUNTIF(B113:P113,T1)</f>
        <v>1</v>
      </c>
      <c r="U113" s="77">
        <f>COUNTIF(B113:P113,U1)</f>
        <v>1</v>
      </c>
      <c r="V113" s="77">
        <f>COUNTIF(B113:P113,V1)</f>
        <v>1</v>
      </c>
      <c r="W113" s="73">
        <f>COUNTIF(B113:P113,W1)</f>
        <v>0</v>
      </c>
      <c r="X113" s="82">
        <f>COUNTIF(B113:P113,X1)</f>
        <v>0</v>
      </c>
      <c r="Y113" s="82">
        <f>COUNTIF(B113:P113,Y1)</f>
        <v>0</v>
      </c>
      <c r="Z113" s="73">
        <f>COUNTIF(B113:P113,Z1)</f>
        <v>0</v>
      </c>
      <c r="AA113" s="77">
        <f>COUNTIF(B113:P113,AA1)</f>
        <v>0</v>
      </c>
      <c r="AB113" s="16">
        <f>COUNTIF(B113:P113,AB1)</f>
        <v>0</v>
      </c>
      <c r="AC113" s="73">
        <f>COUNTIF(B113:P113,AC1)</f>
        <v>1</v>
      </c>
      <c r="AD113" s="73">
        <f>COUNTIF(B113:P113,AD1)</f>
        <v>0</v>
      </c>
      <c r="AE113" s="16">
        <f>COUNTIF(B113:P113,AE1)</f>
        <v>1</v>
      </c>
      <c r="AF113" s="82">
        <f>COUNTIF(B113:P113,AF1)</f>
        <v>4</v>
      </c>
    </row>
    <row r="114" spans="8:35" ht="12.75" hidden="1">
      <c r="H114" s="81" t="s">
        <v>8</v>
      </c>
      <c r="J114" s="80" t="s">
        <v>8</v>
      </c>
      <c r="AI114" s="81" t="s">
        <v>25</v>
      </c>
    </row>
    <row r="115" spans="1:35" ht="15.75" hidden="1" thickBot="1">
      <c r="A115" s="152">
        <f>A104+7</f>
        <v>44927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AI115" s="81"/>
    </row>
    <row r="116" spans="1:35" ht="18" customHeight="1" hidden="1" thickBot="1">
      <c r="A116" s="19" t="s">
        <v>0</v>
      </c>
      <c r="B116" s="143">
        <v>0.6041666666666666</v>
      </c>
      <c r="C116" s="144"/>
      <c r="D116" s="145"/>
      <c r="E116" s="143">
        <v>0.6180555555555556</v>
      </c>
      <c r="F116" s="144"/>
      <c r="G116" s="145"/>
      <c r="H116" s="143">
        <v>0.6319444444444444</v>
      </c>
      <c r="I116" s="144"/>
      <c r="J116" s="145"/>
      <c r="K116" s="143">
        <v>0.6458333333333334</v>
      </c>
      <c r="L116" s="144"/>
      <c r="M116" s="145"/>
      <c r="N116" s="143">
        <v>0.6597222222222222</v>
      </c>
      <c r="O116" s="144"/>
      <c r="P116" s="145"/>
      <c r="AI116" s="81"/>
    </row>
    <row r="117" spans="1:35" ht="18" customHeight="1" hidden="1">
      <c r="A117" s="20" t="s">
        <v>5</v>
      </c>
      <c r="B117" s="21">
        <v>12</v>
      </c>
      <c r="C117" s="22" t="s">
        <v>1</v>
      </c>
      <c r="D117" s="23">
        <v>13</v>
      </c>
      <c r="E117" s="21">
        <v>9</v>
      </c>
      <c r="F117" s="22" t="s">
        <v>1</v>
      </c>
      <c r="G117" s="23">
        <v>10</v>
      </c>
      <c r="H117" s="21">
        <v>8</v>
      </c>
      <c r="I117" s="22" t="s">
        <v>1</v>
      </c>
      <c r="J117" s="23">
        <v>12</v>
      </c>
      <c r="K117" s="21">
        <v>7</v>
      </c>
      <c r="L117" s="22" t="s">
        <v>1</v>
      </c>
      <c r="M117" s="23">
        <v>14</v>
      </c>
      <c r="N117" s="63">
        <v>3</v>
      </c>
      <c r="O117" s="64" t="s">
        <v>1</v>
      </c>
      <c r="P117" s="86">
        <v>5</v>
      </c>
      <c r="AI117" s="81"/>
    </row>
    <row r="118" spans="1:35" ht="18" customHeight="1" hidden="1">
      <c r="A118" s="65" t="s">
        <v>12</v>
      </c>
      <c r="B118" s="65"/>
      <c r="C118" s="66"/>
      <c r="D118" s="67"/>
      <c r="E118" s="65"/>
      <c r="F118" s="66"/>
      <c r="G118" s="67"/>
      <c r="H118" s="65"/>
      <c r="I118" s="66"/>
      <c r="J118" s="67"/>
      <c r="K118" s="65"/>
      <c r="L118" s="66"/>
      <c r="M118" s="67"/>
      <c r="N118" s="65"/>
      <c r="O118" s="66"/>
      <c r="P118" s="67"/>
      <c r="AI118" s="81"/>
    </row>
    <row r="119" spans="1:35" ht="18" customHeight="1" hidden="1">
      <c r="A119" s="24" t="s">
        <v>6</v>
      </c>
      <c r="B119" s="25">
        <v>1</v>
      </c>
      <c r="C119" s="26" t="s">
        <v>1</v>
      </c>
      <c r="D119" s="27">
        <v>3</v>
      </c>
      <c r="E119" s="25">
        <v>12</v>
      </c>
      <c r="F119" s="26" t="s">
        <v>1</v>
      </c>
      <c r="G119" s="27">
        <v>14</v>
      </c>
      <c r="H119" s="25">
        <v>9</v>
      </c>
      <c r="I119" s="26" t="s">
        <v>1</v>
      </c>
      <c r="J119" s="27">
        <v>11</v>
      </c>
      <c r="K119" s="25">
        <v>8</v>
      </c>
      <c r="L119" s="26" t="s">
        <v>1</v>
      </c>
      <c r="M119" s="27">
        <v>13</v>
      </c>
      <c r="N119" s="28">
        <v>9</v>
      </c>
      <c r="O119" s="29" t="s">
        <v>1</v>
      </c>
      <c r="P119" s="30">
        <v>13</v>
      </c>
      <c r="AI119" s="81"/>
    </row>
    <row r="120" spans="1:35" ht="18" customHeight="1" hidden="1">
      <c r="A120" s="24" t="s">
        <v>7</v>
      </c>
      <c r="B120" s="28">
        <v>2</v>
      </c>
      <c r="C120" s="29" t="s">
        <v>1</v>
      </c>
      <c r="D120" s="30">
        <v>9</v>
      </c>
      <c r="E120" s="28">
        <v>1</v>
      </c>
      <c r="F120" s="29" t="s">
        <v>1</v>
      </c>
      <c r="G120" s="30">
        <v>4</v>
      </c>
      <c r="H120" s="28">
        <v>13</v>
      </c>
      <c r="I120" s="29" t="s">
        <v>1</v>
      </c>
      <c r="J120" s="30">
        <v>14</v>
      </c>
      <c r="K120" s="28">
        <v>9</v>
      </c>
      <c r="L120" s="29" t="s">
        <v>1</v>
      </c>
      <c r="M120" s="30">
        <v>12</v>
      </c>
      <c r="N120" s="21">
        <v>10</v>
      </c>
      <c r="O120" s="22" t="s">
        <v>1</v>
      </c>
      <c r="P120" s="23">
        <v>12</v>
      </c>
      <c r="AI120" s="81"/>
    </row>
    <row r="121" spans="1:35" ht="18" customHeight="1" hidden="1">
      <c r="A121" s="20" t="s">
        <v>13</v>
      </c>
      <c r="B121" s="28">
        <v>4</v>
      </c>
      <c r="C121" s="22" t="s">
        <v>1</v>
      </c>
      <c r="D121" s="23">
        <v>7</v>
      </c>
      <c r="E121" s="21">
        <v>2</v>
      </c>
      <c r="F121" s="22" t="s">
        <v>1</v>
      </c>
      <c r="G121" s="30">
        <v>3</v>
      </c>
      <c r="H121" s="21">
        <v>1</v>
      </c>
      <c r="I121" s="22" t="s">
        <v>1</v>
      </c>
      <c r="J121" s="23">
        <v>5</v>
      </c>
      <c r="K121" s="21">
        <v>10</v>
      </c>
      <c r="L121" s="22" t="s">
        <v>1</v>
      </c>
      <c r="M121" s="23">
        <v>11</v>
      </c>
      <c r="N121" s="21">
        <v>4</v>
      </c>
      <c r="O121" s="22" t="s">
        <v>1</v>
      </c>
      <c r="P121" s="23">
        <v>11</v>
      </c>
      <c r="R121">
        <f>SUM(S121:AF121)</f>
        <v>10</v>
      </c>
      <c r="S121">
        <f>COUNTIF(B121:P121,S1)</f>
        <v>1</v>
      </c>
      <c r="T121" s="71">
        <f>COUNTIF(B121:P121,T1)</f>
        <v>1</v>
      </c>
      <c r="U121" s="75">
        <f>COUNTIF(B121:P121,U1)</f>
        <v>1</v>
      </c>
      <c r="V121" s="75">
        <f>COUNTIF(B121:P121,V1)</f>
        <v>2</v>
      </c>
      <c r="W121" s="71">
        <f>COUNTIF(B121:P121,W1)</f>
        <v>1</v>
      </c>
      <c r="X121" s="2">
        <f>COUNTIF(B121:P121,X1)</f>
        <v>0</v>
      </c>
      <c r="Y121" s="2">
        <f>COUNTIF(B121:P121,Y1)</f>
        <v>1</v>
      </c>
      <c r="Z121" s="71">
        <f>COUNTIF(B121:P121,Z1)</f>
        <v>0</v>
      </c>
      <c r="AA121" s="75">
        <f>COUNTIF(B121:P121,AA1)</f>
        <v>0</v>
      </c>
      <c r="AB121">
        <f>COUNTIF(B121:P121,AB1)</f>
        <v>1</v>
      </c>
      <c r="AC121" s="71">
        <f>COUNTIF(B121:P121,AC1)</f>
        <v>2</v>
      </c>
      <c r="AD121" s="71">
        <f>COUNTIF(B121:P121,AD1)</f>
        <v>0</v>
      </c>
      <c r="AE121">
        <f>COUNTIF(B121:P121,AE1)</f>
        <v>0</v>
      </c>
      <c r="AF121" s="2">
        <f>COUNTIF(B121:P121,AF1)</f>
        <v>0</v>
      </c>
      <c r="AI121" s="81"/>
    </row>
    <row r="122" spans="1:35" ht="18" customHeight="1" hidden="1">
      <c r="A122" s="24" t="s">
        <v>9</v>
      </c>
      <c r="B122" s="28">
        <v>5</v>
      </c>
      <c r="C122" s="29" t="s">
        <v>1</v>
      </c>
      <c r="D122" s="30">
        <v>6</v>
      </c>
      <c r="E122" s="28">
        <v>5</v>
      </c>
      <c r="F122" s="29" t="s">
        <v>1</v>
      </c>
      <c r="G122" s="30">
        <v>7</v>
      </c>
      <c r="H122" s="28">
        <v>2</v>
      </c>
      <c r="I122" s="29" t="s">
        <v>1</v>
      </c>
      <c r="J122" s="30">
        <v>4</v>
      </c>
      <c r="K122" s="28">
        <v>1</v>
      </c>
      <c r="L122" s="29" t="s">
        <v>1</v>
      </c>
      <c r="M122" s="30">
        <v>6</v>
      </c>
      <c r="N122" s="21">
        <v>8</v>
      </c>
      <c r="O122" s="22" t="s">
        <v>1</v>
      </c>
      <c r="P122" s="23">
        <v>14</v>
      </c>
      <c r="AI122" s="81"/>
    </row>
    <row r="123" spans="1:35" ht="18" customHeight="1" hidden="1">
      <c r="A123" s="58" t="s">
        <v>16</v>
      </c>
      <c r="B123" s="58">
        <v>8</v>
      </c>
      <c r="C123" s="59" t="s">
        <v>1</v>
      </c>
      <c r="D123" s="60">
        <v>10</v>
      </c>
      <c r="E123" s="58">
        <v>6</v>
      </c>
      <c r="F123" s="59" t="s">
        <v>1</v>
      </c>
      <c r="G123" s="60">
        <v>13</v>
      </c>
      <c r="H123" s="58">
        <v>3</v>
      </c>
      <c r="I123" s="59" t="s">
        <v>1</v>
      </c>
      <c r="J123" s="60">
        <v>10</v>
      </c>
      <c r="K123" s="58">
        <v>2</v>
      </c>
      <c r="L123" s="59" t="s">
        <v>1</v>
      </c>
      <c r="M123" s="60">
        <v>5</v>
      </c>
      <c r="N123" s="58">
        <v>2</v>
      </c>
      <c r="O123" s="59" t="s">
        <v>1</v>
      </c>
      <c r="P123" s="60">
        <v>6</v>
      </c>
      <c r="R123" s="16">
        <f>SUM(S123:AF123)</f>
        <v>10</v>
      </c>
      <c r="S123" s="16">
        <f>COUNTIF(B123:P123,S1)</f>
        <v>0</v>
      </c>
      <c r="T123" s="73">
        <f>COUNTIF(B123:P123,T1)</f>
        <v>2</v>
      </c>
      <c r="U123" s="77">
        <f>COUNTIF(B123:P123,U1)</f>
        <v>1</v>
      </c>
      <c r="V123" s="77">
        <f>COUNTIF(B123:P123,V1)</f>
        <v>0</v>
      </c>
      <c r="W123" s="73">
        <f>COUNTIF(B123:P123,W1)</f>
        <v>1</v>
      </c>
      <c r="X123" s="82">
        <f>COUNTIF(B123:P123,X1)</f>
        <v>2</v>
      </c>
      <c r="Y123" s="82">
        <f>COUNTIF(B123:P123,Y1)</f>
        <v>0</v>
      </c>
      <c r="Z123" s="73">
        <f>COUNTIF(B123:P123,Z1)</f>
        <v>1</v>
      </c>
      <c r="AA123" s="77">
        <f>COUNTIF(B123:P123,AA1)</f>
        <v>0</v>
      </c>
      <c r="AB123" s="16">
        <f>COUNTIF(B123:P123,AB1)</f>
        <v>2</v>
      </c>
      <c r="AC123" s="73">
        <f>COUNTIF(B123:P123,AC1)</f>
        <v>0</v>
      </c>
      <c r="AD123" s="73">
        <f>COUNTIF(B123:P123,AD1)</f>
        <v>0</v>
      </c>
      <c r="AE123" s="16">
        <f>COUNTIF(B123:P123,AE1)</f>
        <v>1</v>
      </c>
      <c r="AF123" s="82">
        <f>COUNTIF(B123:P123,AF1)</f>
        <v>0</v>
      </c>
      <c r="AI123" s="81"/>
    </row>
    <row r="124" spans="1:35" ht="18" customHeight="1" hidden="1" thickBot="1">
      <c r="A124" s="61" t="s">
        <v>17</v>
      </c>
      <c r="B124" s="61">
        <v>11</v>
      </c>
      <c r="C124" s="62" t="s">
        <v>1</v>
      </c>
      <c r="D124" s="37">
        <v>14</v>
      </c>
      <c r="E124" s="61">
        <v>8</v>
      </c>
      <c r="F124" s="62" t="s">
        <v>1</v>
      </c>
      <c r="G124" s="37">
        <v>11</v>
      </c>
      <c r="H124" s="61">
        <v>6</v>
      </c>
      <c r="I124" s="62" t="s">
        <v>1</v>
      </c>
      <c r="J124" s="37">
        <v>7</v>
      </c>
      <c r="K124" s="61">
        <v>3</v>
      </c>
      <c r="L124" s="62" t="s">
        <v>1</v>
      </c>
      <c r="M124" s="37">
        <v>4</v>
      </c>
      <c r="N124" s="61">
        <v>1</v>
      </c>
      <c r="O124" s="62" t="s">
        <v>1</v>
      </c>
      <c r="P124" s="37">
        <v>7</v>
      </c>
      <c r="R124" s="16">
        <f>SUM(S124:AF124)</f>
        <v>10</v>
      </c>
      <c r="S124" s="16">
        <f>COUNTIF(B124:P124,S1)</f>
        <v>1</v>
      </c>
      <c r="T124" s="73">
        <f>COUNTIF(B124:P124,T1)</f>
        <v>0</v>
      </c>
      <c r="U124" s="77">
        <f>COUNTIF(B124:P124,U1)</f>
        <v>1</v>
      </c>
      <c r="V124" s="77">
        <f>COUNTIF(B124:P124,V1)</f>
        <v>1</v>
      </c>
      <c r="W124" s="73">
        <f>COUNTIF(B124:P124,W1)</f>
        <v>0</v>
      </c>
      <c r="X124" s="82">
        <f>COUNTIF(B124:P124,X1)</f>
        <v>1</v>
      </c>
      <c r="Y124" s="82">
        <f>COUNTIF(B124:P124,Y1)</f>
        <v>2</v>
      </c>
      <c r="Z124" s="73">
        <f>COUNTIF(B124:P124,Z1)</f>
        <v>1</v>
      </c>
      <c r="AA124" s="77">
        <f>COUNTIF(B124:P124,AA1)</f>
        <v>0</v>
      </c>
      <c r="AB124" s="16">
        <f>COUNTIF(B124:P124,AB1)</f>
        <v>0</v>
      </c>
      <c r="AC124" s="73">
        <f>COUNTIF(B124:P124,AC1)</f>
        <v>2</v>
      </c>
      <c r="AD124" s="73">
        <f>COUNTIF(B124:P124,AD1)</f>
        <v>0</v>
      </c>
      <c r="AE124" s="16">
        <f>COUNTIF(B124:P124,AE1)</f>
        <v>0</v>
      </c>
      <c r="AF124" s="82">
        <f>COUNTIF(B124:P124,AF1)</f>
        <v>1</v>
      </c>
      <c r="AI124" s="81"/>
    </row>
    <row r="125" spans="8:35" ht="12.75" hidden="1">
      <c r="H125" s="81"/>
      <c r="J125" s="80"/>
      <c r="AI125" s="81"/>
    </row>
    <row r="126" spans="1:35" ht="18.75">
      <c r="A126" s="151" t="s">
        <v>27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AI126" s="81"/>
    </row>
    <row r="127" spans="1:35" ht="18" customHeight="1">
      <c r="A127" s="154" t="s">
        <v>50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R127">
        <f>SUM(R33+R44+R55+R66+R77+R88+R99+R110+R121+R96+R85+R74+R63+R52+R41+R30)</f>
        <v>160</v>
      </c>
      <c r="S127">
        <f>SUM(S33+S44+S55+S66+S77+S88+S99+S110+S121+S96+S85+S74+S63+S52+S41+S30)</f>
        <v>13</v>
      </c>
      <c r="T127">
        <f aca="true" t="shared" si="0" ref="T127:AF127">SUM(T33+T44+T55+T66+T77+T88+T99+T110+T121+T96+T85+T74+T63+T52+T41+T30)</f>
        <v>12</v>
      </c>
      <c r="U127">
        <f t="shared" si="0"/>
        <v>14</v>
      </c>
      <c r="V127">
        <f t="shared" si="0"/>
        <v>12</v>
      </c>
      <c r="W127">
        <f t="shared" si="0"/>
        <v>14</v>
      </c>
      <c r="X127">
        <f t="shared" si="0"/>
        <v>11</v>
      </c>
      <c r="Y127">
        <f t="shared" si="0"/>
        <v>12</v>
      </c>
      <c r="Z127">
        <f t="shared" si="0"/>
        <v>9</v>
      </c>
      <c r="AA127">
        <f t="shared" si="0"/>
        <v>11</v>
      </c>
      <c r="AB127">
        <f t="shared" si="0"/>
        <v>15</v>
      </c>
      <c r="AC127">
        <f t="shared" si="0"/>
        <v>10</v>
      </c>
      <c r="AD127">
        <f t="shared" si="0"/>
        <v>13</v>
      </c>
      <c r="AE127">
        <f t="shared" si="0"/>
        <v>14</v>
      </c>
      <c r="AF127">
        <f t="shared" si="0"/>
        <v>0</v>
      </c>
      <c r="AG127" s="88" t="s">
        <v>28</v>
      </c>
      <c r="AI127" s="79">
        <f>(1/7)*5*8</f>
        <v>5.7142857142857135</v>
      </c>
    </row>
    <row r="128" spans="18:35" ht="18" customHeight="1">
      <c r="R128">
        <f>SUM(R34+R45+R56+R67+R78+R89+R100+R111+R122)</f>
        <v>0</v>
      </c>
      <c r="S128">
        <f>SUM(S36+S47+S58+S69+S80+S91+S102+S113+S35+S123+S124+S112+S101+S90+S79+S68+S57+S46)</f>
        <v>4</v>
      </c>
      <c r="T128">
        <f>SUM(T36+T47+T58+T69+T80+T91+T102+T113+T35+T123+T124+T112+T101+T90+T79+T68+T57+T46)</f>
        <v>5</v>
      </c>
      <c r="U128">
        <f aca="true" t="shared" si="1" ref="U128:AF128">SUM(U36+U47+U58+U69+U80+U91+U102+U113+U35+U123+U124+U112+U101+U90+U79+U68+U57+U46)</f>
        <v>7</v>
      </c>
      <c r="V128">
        <f t="shared" si="1"/>
        <v>5</v>
      </c>
      <c r="W128">
        <f t="shared" si="1"/>
        <v>4</v>
      </c>
      <c r="X128">
        <f t="shared" si="1"/>
        <v>7</v>
      </c>
      <c r="Y128">
        <f t="shared" si="1"/>
        <v>5</v>
      </c>
      <c r="Z128">
        <f t="shared" si="1"/>
        <v>6</v>
      </c>
      <c r="AA128">
        <f t="shared" si="1"/>
        <v>4</v>
      </c>
      <c r="AB128">
        <f t="shared" si="1"/>
        <v>6</v>
      </c>
      <c r="AC128">
        <f t="shared" si="1"/>
        <v>7</v>
      </c>
      <c r="AD128">
        <f t="shared" si="1"/>
        <v>3</v>
      </c>
      <c r="AE128">
        <f t="shared" si="1"/>
        <v>6</v>
      </c>
      <c r="AF128">
        <f t="shared" si="1"/>
        <v>41</v>
      </c>
      <c r="AG128" t="s">
        <v>24</v>
      </c>
      <c r="AI128" s="79">
        <f>(2/7)*5*8</f>
        <v>11.428571428571427</v>
      </c>
    </row>
    <row r="131" spans="2:4" ht="12.75">
      <c r="B131"/>
      <c r="D131"/>
    </row>
    <row r="134" spans="1:16" ht="18" customHeight="1">
      <c r="A134" s="16"/>
      <c r="B134" s="17"/>
      <c r="C134" s="16"/>
      <c r="D134" s="18"/>
      <c r="E134" s="17"/>
      <c r="F134" s="16"/>
      <c r="G134" s="18"/>
      <c r="H134" s="17"/>
      <c r="I134" s="16"/>
      <c r="J134" s="18"/>
      <c r="K134" s="17"/>
      <c r="L134" s="16"/>
      <c r="M134" s="18"/>
      <c r="N134" s="16"/>
      <c r="O134" s="16"/>
      <c r="P134" s="1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</sheetData>
  <sheetProtection/>
  <mergeCells count="60">
    <mergeCell ref="E50:G50"/>
    <mergeCell ref="B39:D39"/>
    <mergeCell ref="A127:P127"/>
    <mergeCell ref="A1:P1"/>
    <mergeCell ref="B28:D28"/>
    <mergeCell ref="E28:G28"/>
    <mergeCell ref="H28:J28"/>
    <mergeCell ref="K28:M28"/>
    <mergeCell ref="N28:P28"/>
    <mergeCell ref="A49:P49"/>
    <mergeCell ref="B50:D50"/>
    <mergeCell ref="K50:M50"/>
    <mergeCell ref="A27:P27"/>
    <mergeCell ref="A60:P60"/>
    <mergeCell ref="N61:P61"/>
    <mergeCell ref="B61:D61"/>
    <mergeCell ref="E61:G61"/>
    <mergeCell ref="H61:J61"/>
    <mergeCell ref="K61:M61"/>
    <mergeCell ref="A48:P48"/>
    <mergeCell ref="A38:P38"/>
    <mergeCell ref="H83:J83"/>
    <mergeCell ref="N50:P50"/>
    <mergeCell ref="A71:P71"/>
    <mergeCell ref="N72:P72"/>
    <mergeCell ref="B72:D72"/>
    <mergeCell ref="E39:G39"/>
    <mergeCell ref="H39:J39"/>
    <mergeCell ref="K39:M39"/>
    <mergeCell ref="N39:P39"/>
    <mergeCell ref="H50:J50"/>
    <mergeCell ref="A104:P104"/>
    <mergeCell ref="B94:D94"/>
    <mergeCell ref="E94:G94"/>
    <mergeCell ref="H94:J94"/>
    <mergeCell ref="K72:M72"/>
    <mergeCell ref="E72:G72"/>
    <mergeCell ref="H72:J72"/>
    <mergeCell ref="A82:P82"/>
    <mergeCell ref="B83:D83"/>
    <mergeCell ref="A126:P126"/>
    <mergeCell ref="A115:P115"/>
    <mergeCell ref="B116:D116"/>
    <mergeCell ref="E116:G116"/>
    <mergeCell ref="H116:J116"/>
    <mergeCell ref="E83:G83"/>
    <mergeCell ref="A93:P93"/>
    <mergeCell ref="K94:M94"/>
    <mergeCell ref="N94:P94"/>
    <mergeCell ref="K83:M83"/>
    <mergeCell ref="K116:M116"/>
    <mergeCell ref="N116:P116"/>
    <mergeCell ref="E3:G3"/>
    <mergeCell ref="B2:P2"/>
    <mergeCell ref="B105:D105"/>
    <mergeCell ref="E105:G105"/>
    <mergeCell ref="H105:J105"/>
    <mergeCell ref="K105:M105"/>
    <mergeCell ref="N105:P105"/>
    <mergeCell ref="N83:P83"/>
  </mergeCells>
  <printOptions horizontalCentered="1" verticalCentered="1"/>
  <pageMargins left="0.44" right="0.44" top="0.3" bottom="0.55" header="0.21" footer="0.5"/>
  <pageSetup fitToHeight="1" fitToWidth="1" horizontalDpi="300" verticalDpi="300" orientation="portrait" paperSize="5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IV21"/>
    </sheetView>
  </sheetViews>
  <sheetFormatPr defaultColWidth="9.140625" defaultRowHeight="12.75"/>
  <cols>
    <col min="1" max="1" width="6.28125" style="4" customWidth="1"/>
    <col min="2" max="11" width="12.7109375" style="0" customWidth="1"/>
  </cols>
  <sheetData>
    <row r="1" spans="2:11" ht="19.5" customHeight="1">
      <c r="B1" s="56" t="s">
        <v>5</v>
      </c>
      <c r="C1" s="56" t="s">
        <v>12</v>
      </c>
      <c r="D1" s="56" t="s">
        <v>6</v>
      </c>
      <c r="E1" s="56" t="s">
        <v>7</v>
      </c>
      <c r="F1" s="56" t="s">
        <v>13</v>
      </c>
      <c r="G1" s="56" t="s">
        <v>9</v>
      </c>
      <c r="H1" s="56" t="s">
        <v>14</v>
      </c>
      <c r="I1" s="56" t="s">
        <v>15</v>
      </c>
      <c r="J1" s="56" t="s">
        <v>16</v>
      </c>
      <c r="K1" s="56" t="s">
        <v>17</v>
      </c>
    </row>
    <row r="2" ht="24" customHeight="1">
      <c r="A2" s="4">
        <v>1</v>
      </c>
    </row>
    <row r="3" ht="24" customHeight="1">
      <c r="A3" s="4">
        <v>2</v>
      </c>
    </row>
    <row r="4" ht="24" customHeight="1">
      <c r="A4" s="4">
        <v>3</v>
      </c>
    </row>
    <row r="5" ht="24" customHeight="1">
      <c r="A5" s="4">
        <v>4</v>
      </c>
    </row>
    <row r="6" ht="24" customHeight="1">
      <c r="A6" s="4">
        <v>5</v>
      </c>
    </row>
    <row r="7" ht="24" customHeight="1">
      <c r="A7" s="4">
        <v>6</v>
      </c>
    </row>
    <row r="8" ht="24" customHeight="1">
      <c r="A8" s="4">
        <v>7</v>
      </c>
    </row>
    <row r="9" ht="24" customHeight="1">
      <c r="A9" s="4">
        <v>8</v>
      </c>
    </row>
    <row r="10" ht="24" customHeight="1">
      <c r="A10" s="4">
        <v>9</v>
      </c>
    </row>
    <row r="11" ht="24" customHeight="1">
      <c r="A11" s="4">
        <v>10</v>
      </c>
    </row>
    <row r="12" ht="24" customHeight="1">
      <c r="A12" s="4">
        <v>11</v>
      </c>
    </row>
    <row r="13" ht="24" customHeight="1">
      <c r="A13" s="4">
        <v>12</v>
      </c>
    </row>
    <row r="14" ht="24" customHeight="1">
      <c r="A14" s="4">
        <v>13</v>
      </c>
    </row>
    <row r="15" ht="24" customHeight="1">
      <c r="A15" s="4">
        <v>14</v>
      </c>
    </row>
    <row r="16" ht="24" customHeight="1">
      <c r="A16" s="4">
        <v>15</v>
      </c>
    </row>
    <row r="17" ht="24" customHeight="1">
      <c r="A17" s="4">
        <v>16</v>
      </c>
    </row>
    <row r="18" ht="24" customHeight="1">
      <c r="A18" s="4">
        <v>17</v>
      </c>
    </row>
    <row r="19" ht="24" customHeight="1">
      <c r="A19" s="4">
        <v>18</v>
      </c>
    </row>
    <row r="20" ht="24" customHeight="1">
      <c r="A20" s="4">
        <v>19</v>
      </c>
    </row>
    <row r="21" ht="24" customHeight="1">
      <c r="A21" s="4">
        <v>20</v>
      </c>
    </row>
  </sheetData>
  <sheetProtection/>
  <printOptions gridLines="1"/>
  <pageMargins left="0" right="0" top="0.5699989063867017" bottom="0.56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2022-10-15T03:50:06Z</cp:lastPrinted>
  <dcterms:created xsi:type="dcterms:W3CDTF">2008-01-27T02:10:13Z</dcterms:created>
  <dcterms:modified xsi:type="dcterms:W3CDTF">2022-12-06T00:35:27Z</dcterms:modified>
  <cp:category/>
  <cp:version/>
  <cp:contentType/>
  <cp:contentStatus/>
</cp:coreProperties>
</file>