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70" activeTab="0"/>
  </bookViews>
  <sheets>
    <sheet name="Sheet1" sheetId="1" r:id="rId1"/>
    <sheet name="Sheet2" sheetId="2" r:id="rId2"/>
    <sheet name="1-27-19" sheetId="3" r:id="rId3"/>
    <sheet name="Sheet3" sheetId="4" r:id="rId4"/>
  </sheets>
  <definedNames>
    <definedName name="_xlnm.Print_Area" localSheetId="0">'Sheet1'!$A$1:$W$140</definedName>
    <definedName name="_xlnm.Print_Area" localSheetId="1">'Sheet2'!$A$1:$S$45</definedName>
  </definedNames>
  <calcPr fullCalcOnLoad="1"/>
</workbook>
</file>

<file path=xl/sharedStrings.xml><?xml version="1.0" encoding="utf-8"?>
<sst xmlns="http://schemas.openxmlformats.org/spreadsheetml/2006/main" count="1182" uniqueCount="100">
  <si>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</si>
  <si>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</si>
  <si>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</si>
  <si>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</si>
  <si>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</si>
  <si>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</si>
  <si>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</si>
  <si>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</si>
  <si>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</si>
  <si>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</si>
  <si>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</si>
  <si>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</si>
  <si>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Court G is the north court, Court H is the South court in the LOWER EAST Gym @ Ingraham H.S.</t>
  </si>
  <si>
    <t>B</t>
  </si>
  <si>
    <t>E</t>
  </si>
  <si>
    <t>G</t>
  </si>
  <si>
    <t>H</t>
  </si>
  <si>
    <t>I</t>
  </si>
  <si>
    <t>J</t>
  </si>
  <si>
    <t>Court I is the north court, Court J is the South court in the LOWER WEST Gym @ Ingraham H.S.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</si>
  <si>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</si>
  <si>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</si>
  <si>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</si>
  <si>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</si>
  <si>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Bumpin' Uglies</t>
  </si>
  <si>
    <t>Spiny Bumpsuckers</t>
  </si>
  <si>
    <t>Reckless Abandon</t>
  </si>
  <si>
    <t>Mandy</t>
  </si>
  <si>
    <t>Schivell</t>
  </si>
  <si>
    <t>Andrew</t>
  </si>
  <si>
    <t>Josh</t>
  </si>
  <si>
    <t>Burgess</t>
  </si>
  <si>
    <t>David</t>
  </si>
  <si>
    <t>Ross</t>
  </si>
  <si>
    <t>Deborah</t>
  </si>
  <si>
    <t>Harstad</t>
  </si>
  <si>
    <t>John</t>
  </si>
  <si>
    <t>Fletcher</t>
  </si>
  <si>
    <t>Geezers, Sons &amp; Nasties</t>
  </si>
  <si>
    <t>Patti</t>
  </si>
  <si>
    <t>Goldman</t>
  </si>
  <si>
    <t>Evan</t>
  </si>
  <si>
    <t>Shioyama</t>
  </si>
  <si>
    <t>Anna</t>
  </si>
  <si>
    <t>Hedstrom</t>
  </si>
  <si>
    <t>Cassie</t>
  </si>
  <si>
    <t xml:space="preserve">Schultz </t>
  </si>
  <si>
    <t>Spider Monkeys</t>
  </si>
  <si>
    <t>Maribel</t>
  </si>
  <si>
    <t>Barba</t>
  </si>
  <si>
    <t>Nothing But Net</t>
  </si>
  <si>
    <t>Chris</t>
  </si>
  <si>
    <t>Herron</t>
  </si>
  <si>
    <t>404 Bump Set Error</t>
  </si>
  <si>
    <t>Cliff</t>
  </si>
  <si>
    <t>Green</t>
  </si>
  <si>
    <t>Brady</t>
  </si>
  <si>
    <t>Thompson</t>
  </si>
  <si>
    <t>Sean</t>
  </si>
  <si>
    <t>Riley</t>
  </si>
  <si>
    <t>Best Sets of Your Life</t>
  </si>
  <si>
    <t>D'Abreau</t>
  </si>
  <si>
    <t>One Hit Wonders</t>
  </si>
  <si>
    <t>Jesse</t>
  </si>
  <si>
    <t>Zonnefeld</t>
  </si>
  <si>
    <t>Team Redundancy Team</t>
  </si>
  <si>
    <t>Jared</t>
  </si>
  <si>
    <t>Rose</t>
  </si>
  <si>
    <t xml:space="preserve">Liu          </t>
  </si>
  <si>
    <t xml:space="preserve">Shave Ice            </t>
  </si>
  <si>
    <t xml:space="preserve">Mud Wasps          </t>
  </si>
  <si>
    <t xml:space="preserve">TeamWorks           </t>
  </si>
  <si>
    <t xml:space="preserve">Dean's List          </t>
  </si>
  <si>
    <t xml:space="preserve">Volley Llamas     </t>
  </si>
  <si>
    <t xml:space="preserve">Big Tippers          </t>
  </si>
  <si>
    <t xml:space="preserve">SO HAWT           </t>
  </si>
  <si>
    <t xml:space="preserve">Net Results          </t>
  </si>
  <si>
    <t>NO GAMES ON FEB 3rd (SUPERBOWL) or FEB 17th (PRESIDENTS' DAY WEEKEND)</t>
  </si>
  <si>
    <t>Tournament on Mar 24th - Teams Seeded by Regular Season Record - starts at 2:30  and ends at 4:30 PM</t>
  </si>
  <si>
    <t>A/E VOLLEYBALL LEAGUE - INGRAHAM MIDDLE DIVISION - Winter 2019</t>
  </si>
  <si>
    <t>Byes</t>
  </si>
  <si>
    <t>&amp;</t>
  </si>
  <si>
    <t>Did not play</t>
  </si>
  <si>
    <t xml:space="preserve">NO GAMES ON FEB 3rd (SUPERBOWL) </t>
  </si>
  <si>
    <t>or FEB 17th (PRESIDENTS' DAY WEEKEND)</t>
  </si>
  <si>
    <t xml:space="preserve">Tournament on Mar 24th - </t>
  </si>
  <si>
    <t>Teams Seeded by Regular Season Record</t>
  </si>
  <si>
    <t>starts at 2:30  and ends at 4:30 PM</t>
  </si>
  <si>
    <t>Make-up game from Jan. 6th</t>
  </si>
  <si>
    <t>16*</t>
  </si>
  <si>
    <t>2*</t>
  </si>
  <si>
    <t>17*</t>
  </si>
  <si>
    <t>3*</t>
  </si>
  <si>
    <t>1*</t>
  </si>
  <si>
    <t>Mid</t>
  </si>
  <si>
    <t>Bsmt</t>
  </si>
  <si>
    <t>Bye</t>
  </si>
  <si>
    <t xml:space="preserve">Tournament on Mar 31st - </t>
  </si>
  <si>
    <t>Tournament on Mar 31st - Teams Seeded by Regular Season Record - starts at 2:30  and ends at 4:30 PM</t>
  </si>
  <si>
    <t>6F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</si>
</sst>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53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71F78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right"/>
    </xf>
    <xf numFmtId="0" fontId="9" fillId="33" borderId="28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35" borderId="2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24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9" fillId="36" borderId="12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 wrapText="1"/>
    </xf>
    <xf numFmtId="0" fontId="9" fillId="35" borderId="35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9" fillId="36" borderId="39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40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0" xfId="0" applyFont="1" applyFill="1" applyAlignment="1">
      <alignment/>
    </xf>
    <xf numFmtId="0" fontId="9" fillId="35" borderId="21" xfId="0" applyFont="1" applyFill="1" applyBorder="1" applyAlignment="1">
      <alignment horizontal="center"/>
    </xf>
    <xf numFmtId="0" fontId="9" fillId="35" borderId="33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/>
    </xf>
    <xf numFmtId="18" fontId="12" fillId="0" borderId="41" xfId="0" applyNumberFormat="1" applyFont="1" applyBorder="1" applyAlignment="1">
      <alignment horizontal="center"/>
    </xf>
    <xf numFmtId="18" fontId="12" fillId="0" borderId="42" xfId="0" applyNumberFormat="1" applyFont="1" applyBorder="1" applyAlignment="1">
      <alignment horizontal="center"/>
    </xf>
    <xf numFmtId="18" fontId="12" fillId="0" borderId="43" xfId="0" applyNumberFormat="1" applyFont="1" applyBorder="1" applyAlignment="1">
      <alignment horizontal="center"/>
    </xf>
    <xf numFmtId="18" fontId="12" fillId="0" borderId="44" xfId="0" applyNumberFormat="1" applyFont="1" applyBorder="1" applyAlignment="1">
      <alignment horizontal="center"/>
    </xf>
    <xf numFmtId="18" fontId="12" fillId="0" borderId="45" xfId="0" applyNumberFormat="1" applyFont="1" applyBorder="1" applyAlignment="1">
      <alignment horizontal="center"/>
    </xf>
    <xf numFmtId="18" fontId="12" fillId="0" borderId="46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" fontId="12" fillId="0" borderId="10" xfId="0" applyNumberFormat="1" applyFont="1" applyBorder="1" applyAlignment="1">
      <alignment horizontal="center"/>
    </xf>
    <xf numFmtId="18" fontId="12" fillId="0" borderId="32" xfId="0" applyNumberFormat="1" applyFont="1" applyBorder="1" applyAlignment="1">
      <alignment horizontal="center"/>
    </xf>
    <xf numFmtId="18" fontId="12" fillId="0" borderId="33" xfId="0" applyNumberFormat="1" applyFont="1" applyBorder="1" applyAlignment="1">
      <alignment horizontal="center"/>
    </xf>
    <xf numFmtId="18" fontId="0" fillId="0" borderId="47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37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13" borderId="0" xfId="0" applyFont="1" applyFill="1" applyAlignment="1">
      <alignment/>
    </xf>
    <xf numFmtId="0" fontId="0" fillId="37" borderId="0" xfId="0" applyFill="1" applyAlignment="1">
      <alignment/>
    </xf>
    <xf numFmtId="0" fontId="0" fillId="10" borderId="0" xfId="0" applyFill="1" applyAlignment="1">
      <alignment/>
    </xf>
    <xf numFmtId="0" fontId="0" fillId="13" borderId="0" xfId="0" applyFill="1" applyAlignment="1">
      <alignment/>
    </xf>
    <xf numFmtId="0" fontId="9" fillId="37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10" borderId="0" xfId="0" applyFont="1" applyFill="1" applyAlignment="1">
      <alignment/>
    </xf>
    <xf numFmtId="0" fontId="9" fillId="13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ont="1" applyAlignment="1">
      <alignment horizontal="center"/>
    </xf>
    <xf numFmtId="0" fontId="3" fillId="38" borderId="0" xfId="0" applyFont="1" applyFill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3" fillId="38" borderId="0" xfId="0" applyFont="1" applyFill="1" applyAlignment="1">
      <alignment/>
    </xf>
    <xf numFmtId="0" fontId="52" fillId="0" borderId="0" xfId="0" applyFont="1" applyAlignment="1">
      <alignment/>
    </xf>
    <xf numFmtId="0" fontId="9" fillId="35" borderId="27" xfId="0" applyFont="1" applyFill="1" applyBorder="1" applyAlignment="1">
      <alignment horizontal="center"/>
    </xf>
    <xf numFmtId="0" fontId="9" fillId="35" borderId="25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9" fillId="39" borderId="13" xfId="0" applyFont="1" applyFill="1" applyBorder="1" applyAlignment="1">
      <alignment horizontal="center"/>
    </xf>
    <xf numFmtId="0" fontId="9" fillId="39" borderId="16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center"/>
    </xf>
    <xf numFmtId="0" fontId="9" fillId="39" borderId="15" xfId="0" applyFont="1" applyFill="1" applyBorder="1" applyAlignment="1">
      <alignment horizontal="center"/>
    </xf>
    <xf numFmtId="0" fontId="9" fillId="39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9"/>
  <sheetViews>
    <sheetView tabSelected="1" zoomScale="85" zoomScaleNormal="85" zoomScalePageLayoutView="0" workbookViewId="0" topLeftCell="A121">
      <selection activeCell="T138" activeCellId="1" sqref="T137 T138"/>
    </sheetView>
  </sheetViews>
  <sheetFormatPr defaultColWidth="9.140625" defaultRowHeight="12.75"/>
  <cols>
    <col min="1" max="1" width="6.7109375" style="0" customWidth="1"/>
    <col min="2" max="2" width="8.28125" style="9" customWidth="1"/>
    <col min="3" max="3" width="4.421875" style="0" customWidth="1"/>
    <col min="4" max="4" width="8.28125" style="5" customWidth="1"/>
    <col min="5" max="5" width="9.140625" style="9" customWidth="1"/>
    <col min="6" max="6" width="4.00390625" style="0" customWidth="1"/>
    <col min="7" max="7" width="9.8515625" style="5" customWidth="1"/>
    <col min="8" max="8" width="10.57421875" style="9" customWidth="1"/>
    <col min="9" max="9" width="4.00390625" style="0" customWidth="1"/>
    <col min="10" max="10" width="9.140625" style="5" customWidth="1"/>
    <col min="11" max="11" width="9.140625" style="9" customWidth="1"/>
    <col min="12" max="12" width="4.00390625" style="0" customWidth="1"/>
    <col min="13" max="13" width="8.28125" style="5" customWidth="1"/>
    <col min="14" max="14" width="8.28125" style="0" customWidth="1"/>
    <col min="15" max="15" width="4.8515625" style="0" customWidth="1"/>
    <col min="16" max="17" width="8.28125" style="0" customWidth="1"/>
    <col min="18" max="18" width="4.8515625" style="0" customWidth="1"/>
    <col min="19" max="20" width="8.28125" style="0" customWidth="1"/>
    <col min="21" max="21" width="4.8515625" style="0" customWidth="1"/>
    <col min="22" max="22" width="8.28125" style="0" customWidth="1"/>
    <col min="23" max="23" width="6.7109375" style="0" customWidth="1"/>
    <col min="24" max="24" width="7.140625" style="0" customWidth="1"/>
    <col min="25" max="25" width="5.140625" style="0" bestFit="1" customWidth="1"/>
    <col min="26" max="43" width="3.28125" style="0" customWidth="1"/>
  </cols>
  <sheetData>
    <row r="1" spans="1:43" s="8" customFormat="1" ht="21.75">
      <c r="A1" s="147" t="s">
        <v>79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  <c r="Y1" s="8" t="s">
        <v>8</v>
      </c>
      <c r="Z1" s="161">
        <v>1</v>
      </c>
      <c r="AA1" s="22">
        <v>2</v>
      </c>
      <c r="AB1" s="161">
        <v>3</v>
      </c>
      <c r="AC1" s="22">
        <v>4</v>
      </c>
      <c r="AD1" s="162">
        <v>5</v>
      </c>
      <c r="AE1" s="163">
        <v>6</v>
      </c>
      <c r="AF1" s="164">
        <v>7</v>
      </c>
      <c r="AG1" s="161">
        <v>8</v>
      </c>
      <c r="AH1" s="161">
        <v>9</v>
      </c>
      <c r="AI1" s="162">
        <v>10</v>
      </c>
      <c r="AJ1" s="162">
        <v>11</v>
      </c>
      <c r="AK1" s="163">
        <v>12</v>
      </c>
      <c r="AL1" s="162">
        <v>13</v>
      </c>
      <c r="AM1" s="164">
        <v>14</v>
      </c>
      <c r="AN1" s="164">
        <v>15</v>
      </c>
      <c r="AO1" s="8">
        <v>16</v>
      </c>
      <c r="AP1" s="8">
        <v>17</v>
      </c>
      <c r="AQ1" s="8">
        <v>18</v>
      </c>
    </row>
    <row r="2" spans="1:40" ht="12.75">
      <c r="A2" s="12"/>
      <c r="B2" s="13"/>
      <c r="C2" s="12"/>
      <c r="D2" s="14" t="s">
        <v>2</v>
      </c>
      <c r="E2" s="14" t="s">
        <v>21</v>
      </c>
      <c r="F2" s="15"/>
      <c r="G2" s="16"/>
      <c r="H2" s="64"/>
      <c r="I2" s="14" t="s">
        <v>22</v>
      </c>
      <c r="J2" s="16"/>
      <c r="K2" s="13"/>
      <c r="L2" s="12"/>
      <c r="M2" s="16"/>
      <c r="N2" s="21"/>
      <c r="O2" s="3"/>
      <c r="P2" s="3"/>
      <c r="Z2" s="165"/>
      <c r="AA2" s="4"/>
      <c r="AB2" s="165"/>
      <c r="AC2" s="4"/>
      <c r="AD2" s="166"/>
      <c r="AE2" s="115"/>
      <c r="AF2" s="167"/>
      <c r="AG2" s="165"/>
      <c r="AH2" s="165"/>
      <c r="AI2" s="166"/>
      <c r="AJ2" s="166"/>
      <c r="AK2" s="115"/>
      <c r="AL2" s="166"/>
      <c r="AM2" s="167"/>
      <c r="AN2" s="167"/>
    </row>
    <row r="3" spans="2:40" s="4" customFormat="1" ht="15">
      <c r="B3" s="10"/>
      <c r="C3" s="4" t="s">
        <v>8</v>
      </c>
      <c r="D3" s="20">
        <v>1</v>
      </c>
      <c r="E3" s="61" t="s">
        <v>69</v>
      </c>
      <c r="I3" t="s">
        <v>29</v>
      </c>
      <c r="K3" s="63" t="s">
        <v>68</v>
      </c>
      <c r="L3"/>
      <c r="M3"/>
      <c r="N3"/>
      <c r="O3"/>
      <c r="Z3" s="165"/>
      <c r="AB3" s="165"/>
      <c r="AD3" s="166"/>
      <c r="AE3" s="115"/>
      <c r="AF3" s="167"/>
      <c r="AG3" s="165"/>
      <c r="AH3" s="165"/>
      <c r="AI3" s="166"/>
      <c r="AJ3" s="166"/>
      <c r="AK3" s="115"/>
      <c r="AL3" s="166"/>
      <c r="AM3" s="167"/>
      <c r="AN3" s="167"/>
    </row>
    <row r="4" spans="2:40" s="4" customFormat="1" ht="15">
      <c r="B4" s="10"/>
      <c r="D4" s="20">
        <v>2</v>
      </c>
      <c r="E4" s="61" t="s">
        <v>38</v>
      </c>
      <c r="F4"/>
      <c r="I4" t="s">
        <v>39</v>
      </c>
      <c r="K4" t="s">
        <v>40</v>
      </c>
      <c r="L4"/>
      <c r="M4"/>
      <c r="N4"/>
      <c r="O4"/>
      <c r="Z4" s="165"/>
      <c r="AB4" s="165"/>
      <c r="AD4" s="166"/>
      <c r="AE4" s="115"/>
      <c r="AF4" s="167"/>
      <c r="AG4" s="165"/>
      <c r="AH4" s="165"/>
      <c r="AI4" s="166"/>
      <c r="AJ4" s="166"/>
      <c r="AK4" s="115"/>
      <c r="AL4" s="166"/>
      <c r="AM4" s="167"/>
      <c r="AN4" s="167"/>
    </row>
    <row r="5" spans="2:40" s="4" customFormat="1" ht="15">
      <c r="B5" s="10"/>
      <c r="D5" s="20">
        <v>3</v>
      </c>
      <c r="E5" s="61" t="s">
        <v>70</v>
      </c>
      <c r="F5"/>
      <c r="I5" t="s">
        <v>41</v>
      </c>
      <c r="K5" t="s">
        <v>42</v>
      </c>
      <c r="L5"/>
      <c r="M5"/>
      <c r="N5"/>
      <c r="O5"/>
      <c r="Z5" s="165"/>
      <c r="AB5" s="165"/>
      <c r="AD5" s="166"/>
      <c r="AE5" s="115"/>
      <c r="AF5" s="167"/>
      <c r="AG5" s="165"/>
      <c r="AH5" s="165"/>
      <c r="AI5" s="166"/>
      <c r="AJ5" s="166"/>
      <c r="AK5" s="115"/>
      <c r="AL5" s="166"/>
      <c r="AM5" s="167"/>
      <c r="AN5" s="167"/>
    </row>
    <row r="6" spans="2:40" s="4" customFormat="1" ht="15">
      <c r="B6" s="10"/>
      <c r="D6" s="20">
        <v>4</v>
      </c>
      <c r="E6" s="61" t="s">
        <v>26</v>
      </c>
      <c r="F6"/>
      <c r="I6" t="s">
        <v>30</v>
      </c>
      <c r="K6" t="s">
        <v>31</v>
      </c>
      <c r="L6"/>
      <c r="M6"/>
      <c r="N6"/>
      <c r="O6"/>
      <c r="Z6" s="165"/>
      <c r="AB6" s="165"/>
      <c r="AD6" s="166"/>
      <c r="AE6" s="115"/>
      <c r="AF6" s="167"/>
      <c r="AG6" s="165"/>
      <c r="AH6" s="165"/>
      <c r="AI6" s="166"/>
      <c r="AJ6" s="166"/>
      <c r="AK6" s="115"/>
      <c r="AL6" s="166"/>
      <c r="AM6" s="167"/>
      <c r="AN6" s="167"/>
    </row>
    <row r="7" spans="2:40" s="4" customFormat="1" ht="15">
      <c r="B7" s="10"/>
      <c r="D7" s="20">
        <v>5</v>
      </c>
      <c r="E7" s="61" t="s">
        <v>71</v>
      </c>
      <c r="I7" t="s">
        <v>36</v>
      </c>
      <c r="K7" t="s">
        <v>37</v>
      </c>
      <c r="L7"/>
      <c r="M7"/>
      <c r="N7"/>
      <c r="O7"/>
      <c r="Z7" s="165"/>
      <c r="AB7" s="165"/>
      <c r="AD7" s="166"/>
      <c r="AE7" s="115"/>
      <c r="AF7" s="167"/>
      <c r="AG7" s="165"/>
      <c r="AH7" s="165"/>
      <c r="AI7" s="166"/>
      <c r="AJ7" s="166"/>
      <c r="AK7" s="115"/>
      <c r="AL7" s="166"/>
      <c r="AM7" s="167"/>
      <c r="AN7" s="167"/>
    </row>
    <row r="8" spans="2:40" s="4" customFormat="1" ht="15">
      <c r="B8" s="10"/>
      <c r="D8" s="20">
        <v>6</v>
      </c>
      <c r="E8" s="61" t="s">
        <v>72</v>
      </c>
      <c r="I8" t="s">
        <v>27</v>
      </c>
      <c r="K8" t="s">
        <v>28</v>
      </c>
      <c r="L8"/>
      <c r="M8"/>
      <c r="O8"/>
      <c r="Z8" s="165"/>
      <c r="AB8" s="165"/>
      <c r="AD8" s="166"/>
      <c r="AE8" s="115"/>
      <c r="AF8" s="167"/>
      <c r="AG8" s="165"/>
      <c r="AH8" s="165"/>
      <c r="AI8" s="166"/>
      <c r="AJ8" s="166"/>
      <c r="AK8" s="115"/>
      <c r="AL8" s="166"/>
      <c r="AM8" s="167"/>
      <c r="AN8" s="167"/>
    </row>
    <row r="9" spans="2:40" s="4" customFormat="1" ht="15">
      <c r="B9" s="10"/>
      <c r="D9" s="20">
        <v>7</v>
      </c>
      <c r="E9" s="61" t="s">
        <v>25</v>
      </c>
      <c r="I9" t="s">
        <v>34</v>
      </c>
      <c r="K9" t="s">
        <v>35</v>
      </c>
      <c r="L9"/>
      <c r="M9"/>
      <c r="O9"/>
      <c r="Z9" s="165"/>
      <c r="AB9" s="165"/>
      <c r="AD9" s="166"/>
      <c r="AE9" s="115"/>
      <c r="AF9" s="167"/>
      <c r="AG9" s="165"/>
      <c r="AH9" s="165"/>
      <c r="AI9" s="166"/>
      <c r="AJ9" s="166"/>
      <c r="AK9" s="115"/>
      <c r="AL9" s="166"/>
      <c r="AM9" s="167"/>
      <c r="AN9" s="167"/>
    </row>
    <row r="10" spans="2:40" s="4" customFormat="1" ht="15">
      <c r="B10" s="10"/>
      <c r="D10" s="20">
        <v>8</v>
      </c>
      <c r="E10" s="61" t="s">
        <v>24</v>
      </c>
      <c r="I10" t="s">
        <v>43</v>
      </c>
      <c r="K10" t="s">
        <v>44</v>
      </c>
      <c r="L10"/>
      <c r="M10"/>
      <c r="O10"/>
      <c r="Z10" s="165"/>
      <c r="AB10" s="165"/>
      <c r="AD10" s="166"/>
      <c r="AE10" s="115"/>
      <c r="AF10" s="167"/>
      <c r="AG10" s="165"/>
      <c r="AH10" s="165"/>
      <c r="AI10" s="166"/>
      <c r="AJ10" s="166"/>
      <c r="AK10" s="115"/>
      <c r="AL10" s="166"/>
      <c r="AM10" s="167"/>
      <c r="AN10" s="167"/>
    </row>
    <row r="11" spans="2:40" s="4" customFormat="1" ht="15">
      <c r="B11" s="10"/>
      <c r="D11" s="20">
        <v>9</v>
      </c>
      <c r="E11" s="61" t="s">
        <v>73</v>
      </c>
      <c r="I11" t="s">
        <v>45</v>
      </c>
      <c r="K11" t="s">
        <v>46</v>
      </c>
      <c r="L11"/>
      <c r="M11"/>
      <c r="N11"/>
      <c r="O11"/>
      <c r="Z11" s="165"/>
      <c r="AB11" s="165"/>
      <c r="AD11" s="166"/>
      <c r="AE11" s="115"/>
      <c r="AF11" s="167"/>
      <c r="AG11" s="165"/>
      <c r="AH11" s="165"/>
      <c r="AI11" s="166"/>
      <c r="AJ11" s="166"/>
      <c r="AK11" s="115"/>
      <c r="AL11" s="166"/>
      <c r="AM11" s="167"/>
      <c r="AN11" s="167"/>
    </row>
    <row r="12" spans="2:40" s="4" customFormat="1" ht="15">
      <c r="B12" s="10"/>
      <c r="D12" s="20">
        <v>10</v>
      </c>
      <c r="E12" s="61" t="s">
        <v>47</v>
      </c>
      <c r="F12"/>
      <c r="I12" t="s">
        <v>48</v>
      </c>
      <c r="K12" t="s">
        <v>49</v>
      </c>
      <c r="L12"/>
      <c r="M12"/>
      <c r="N12"/>
      <c r="O12"/>
      <c r="Z12" s="165"/>
      <c r="AB12" s="165"/>
      <c r="AD12" s="166"/>
      <c r="AE12" s="115"/>
      <c r="AF12" s="167"/>
      <c r="AG12" s="165"/>
      <c r="AH12" s="165"/>
      <c r="AI12" s="166"/>
      <c r="AJ12" s="166"/>
      <c r="AK12" s="115"/>
      <c r="AL12" s="166"/>
      <c r="AM12" s="167"/>
      <c r="AN12" s="167"/>
    </row>
    <row r="13" spans="2:40" s="4" customFormat="1" ht="15">
      <c r="B13" s="10"/>
      <c r="D13" s="20">
        <v>11</v>
      </c>
      <c r="E13" s="62" t="s">
        <v>50</v>
      </c>
      <c r="F13"/>
      <c r="I13" t="s">
        <v>32</v>
      </c>
      <c r="K13" t="s">
        <v>33</v>
      </c>
      <c r="L13"/>
      <c r="M13"/>
      <c r="N13"/>
      <c r="O13"/>
      <c r="Z13" s="165"/>
      <c r="AB13" s="165"/>
      <c r="AD13" s="166"/>
      <c r="AE13" s="115"/>
      <c r="AF13" s="167"/>
      <c r="AG13" s="165"/>
      <c r="AH13" s="165"/>
      <c r="AI13" s="166"/>
      <c r="AJ13" s="166"/>
      <c r="AK13" s="115"/>
      <c r="AL13" s="166"/>
      <c r="AM13" s="167"/>
      <c r="AN13" s="167"/>
    </row>
    <row r="14" spans="2:40" s="4" customFormat="1" ht="15">
      <c r="B14" s="10"/>
      <c r="D14" s="20">
        <v>12</v>
      </c>
      <c r="E14" s="61" t="s">
        <v>74</v>
      </c>
      <c r="I14" t="s">
        <v>51</v>
      </c>
      <c r="K14" t="s">
        <v>52</v>
      </c>
      <c r="L14"/>
      <c r="M14"/>
      <c r="O14"/>
      <c r="Z14" s="165"/>
      <c r="AB14" s="165"/>
      <c r="AD14" s="166"/>
      <c r="AE14" s="115"/>
      <c r="AF14" s="167"/>
      <c r="AG14" s="165"/>
      <c r="AH14" s="165"/>
      <c r="AI14" s="166"/>
      <c r="AJ14" s="166"/>
      <c r="AK14" s="115"/>
      <c r="AL14" s="166"/>
      <c r="AM14" s="167"/>
      <c r="AN14" s="167"/>
    </row>
    <row r="15" spans="2:40" s="4" customFormat="1" ht="15">
      <c r="B15" s="10"/>
      <c r="D15" s="20">
        <v>13</v>
      </c>
      <c r="E15" s="61" t="s">
        <v>53</v>
      </c>
      <c r="I15" t="s">
        <v>54</v>
      </c>
      <c r="K15" t="s">
        <v>55</v>
      </c>
      <c r="L15"/>
      <c r="M15"/>
      <c r="O15"/>
      <c r="Z15" s="165"/>
      <c r="AB15" s="165"/>
      <c r="AD15" s="166"/>
      <c r="AE15" s="115"/>
      <c r="AF15" s="167"/>
      <c r="AG15" s="165"/>
      <c r="AH15" s="165"/>
      <c r="AI15" s="166"/>
      <c r="AJ15" s="166"/>
      <c r="AK15" s="115"/>
      <c r="AL15" s="166"/>
      <c r="AM15" s="167"/>
      <c r="AN15" s="167"/>
    </row>
    <row r="16" spans="2:40" s="4" customFormat="1" ht="15">
      <c r="B16" s="10"/>
      <c r="D16" s="20">
        <v>14</v>
      </c>
      <c r="E16" s="62" t="s">
        <v>75</v>
      </c>
      <c r="F16"/>
      <c r="I16" t="s">
        <v>56</v>
      </c>
      <c r="K16" t="s">
        <v>57</v>
      </c>
      <c r="L16"/>
      <c r="M16"/>
      <c r="O16"/>
      <c r="P16" s="187"/>
      <c r="Q16"/>
      <c r="R16"/>
      <c r="S16"/>
      <c r="Y16"/>
      <c r="Z16" s="165"/>
      <c r="AB16" s="165"/>
      <c r="AD16" s="166"/>
      <c r="AE16" s="115"/>
      <c r="AF16" s="167"/>
      <c r="AG16" s="165"/>
      <c r="AH16" s="165"/>
      <c r="AI16" s="166"/>
      <c r="AJ16" s="166"/>
      <c r="AK16" s="115"/>
      <c r="AL16" s="166"/>
      <c r="AM16" s="167"/>
      <c r="AN16" s="167"/>
    </row>
    <row r="17" spans="2:40" s="4" customFormat="1" ht="15">
      <c r="B17" s="10"/>
      <c r="D17" s="20">
        <v>15</v>
      </c>
      <c r="E17" s="61" t="s">
        <v>76</v>
      </c>
      <c r="F17"/>
      <c r="I17" t="s">
        <v>58</v>
      </c>
      <c r="K17" t="s">
        <v>59</v>
      </c>
      <c r="L17"/>
      <c r="M17"/>
      <c r="O17"/>
      <c r="P17" s="187"/>
      <c r="Q17"/>
      <c r="R17"/>
      <c r="S17"/>
      <c r="Y17"/>
      <c r="Z17" s="165"/>
      <c r="AB17" s="165"/>
      <c r="AD17" s="166"/>
      <c r="AE17" s="115"/>
      <c r="AF17" s="167"/>
      <c r="AG17" s="165"/>
      <c r="AH17" s="165"/>
      <c r="AI17" s="166"/>
      <c r="AJ17" s="166"/>
      <c r="AK17" s="115"/>
      <c r="AL17" s="166"/>
      <c r="AM17" s="167"/>
      <c r="AN17" s="167"/>
    </row>
    <row r="18" spans="2:40" s="4" customFormat="1" ht="15">
      <c r="B18" s="10"/>
      <c r="D18" s="20">
        <v>16</v>
      </c>
      <c r="E18" s="62" t="s">
        <v>60</v>
      </c>
      <c r="F18"/>
      <c r="I18" t="s">
        <v>51</v>
      </c>
      <c r="K18" t="s">
        <v>61</v>
      </c>
      <c r="L18"/>
      <c r="M18"/>
      <c r="O18"/>
      <c r="P18"/>
      <c r="Q18"/>
      <c r="R18"/>
      <c r="S18"/>
      <c r="Y18"/>
      <c r="Z18" s="165"/>
      <c r="AB18" s="165"/>
      <c r="AD18" s="166"/>
      <c r="AE18" s="115"/>
      <c r="AF18" s="167"/>
      <c r="AG18" s="165"/>
      <c r="AH18" s="165"/>
      <c r="AI18" s="166"/>
      <c r="AJ18" s="166"/>
      <c r="AK18" s="115"/>
      <c r="AL18" s="166"/>
      <c r="AM18" s="167"/>
      <c r="AN18" s="167"/>
    </row>
    <row r="19" spans="2:40" s="4" customFormat="1" ht="15">
      <c r="B19" s="10"/>
      <c r="D19" s="20">
        <v>17</v>
      </c>
      <c r="E19" s="62" t="s">
        <v>62</v>
      </c>
      <c r="F19"/>
      <c r="I19" t="s">
        <v>63</v>
      </c>
      <c r="K19" t="s">
        <v>64</v>
      </c>
      <c r="L19"/>
      <c r="M19"/>
      <c r="N19"/>
      <c r="O19"/>
      <c r="P19"/>
      <c r="Q19"/>
      <c r="R19"/>
      <c r="S19"/>
      <c r="Y19"/>
      <c r="Z19" s="165"/>
      <c r="AB19" s="165"/>
      <c r="AD19" s="166"/>
      <c r="AE19" s="115"/>
      <c r="AF19" s="167"/>
      <c r="AG19" s="165"/>
      <c r="AH19" s="165"/>
      <c r="AI19" s="166"/>
      <c r="AJ19" s="166"/>
      <c r="AK19" s="115"/>
      <c r="AL19" s="166"/>
      <c r="AM19" s="167"/>
      <c r="AN19" s="167"/>
    </row>
    <row r="20" spans="2:40" s="4" customFormat="1" ht="15">
      <c r="B20" s="10"/>
      <c r="D20" s="20">
        <v>18</v>
      </c>
      <c r="E20" s="62" t="s">
        <v>65</v>
      </c>
      <c r="F20"/>
      <c r="I20" t="s">
        <v>66</v>
      </c>
      <c r="K20" t="s">
        <v>67</v>
      </c>
      <c r="L20"/>
      <c r="M20"/>
      <c r="N20"/>
      <c r="O20"/>
      <c r="P20"/>
      <c r="Q20"/>
      <c r="R20"/>
      <c r="S20"/>
      <c r="Y20"/>
      <c r="Z20" s="165"/>
      <c r="AB20" s="165"/>
      <c r="AD20" s="166"/>
      <c r="AE20" s="115"/>
      <c r="AF20" s="167"/>
      <c r="AG20" s="165"/>
      <c r="AH20" s="165"/>
      <c r="AI20" s="166"/>
      <c r="AJ20" s="166"/>
      <c r="AK20" s="115"/>
      <c r="AL20" s="166"/>
      <c r="AM20" s="167"/>
      <c r="AN20" s="167"/>
    </row>
    <row r="21" spans="2:40" s="4" customFormat="1" ht="12.75">
      <c r="B21" s="10"/>
      <c r="D21" s="20" t="s">
        <v>8</v>
      </c>
      <c r="E21" s="8" t="s">
        <v>8</v>
      </c>
      <c r="F21" s="22"/>
      <c r="G21" s="22"/>
      <c r="H21" t="s">
        <v>8</v>
      </c>
      <c r="I21" t="s">
        <v>8</v>
      </c>
      <c r="J21" s="11"/>
      <c r="K21" s="10"/>
      <c r="L21"/>
      <c r="M21"/>
      <c r="N21"/>
      <c r="O21"/>
      <c r="P21"/>
      <c r="Q21"/>
      <c r="R21"/>
      <c r="S21"/>
      <c r="Y21"/>
      <c r="Z21" s="165"/>
      <c r="AB21" s="165"/>
      <c r="AD21" s="166"/>
      <c r="AE21" s="115"/>
      <c r="AF21" s="167"/>
      <c r="AG21" s="165"/>
      <c r="AH21" s="165"/>
      <c r="AI21" s="166"/>
      <c r="AJ21" s="166"/>
      <c r="AK21" s="115"/>
      <c r="AL21" s="166"/>
      <c r="AM21" s="167"/>
      <c r="AN21" s="167"/>
    </row>
    <row r="22" spans="2:43" ht="12.75">
      <c r="B22" t="s">
        <v>3</v>
      </c>
      <c r="P22" s="98" t="s">
        <v>83</v>
      </c>
      <c r="Q22" s="99"/>
      <c r="R22" s="98"/>
      <c r="S22" s="98"/>
      <c r="Z22" s="165"/>
      <c r="AA22" s="4"/>
      <c r="AB22" s="165"/>
      <c r="AC22" s="4"/>
      <c r="AD22" s="166"/>
      <c r="AE22" s="115"/>
      <c r="AF22" s="167"/>
      <c r="AG22" s="165"/>
      <c r="AH22" s="165"/>
      <c r="AI22" s="166"/>
      <c r="AJ22" s="166"/>
      <c r="AK22" s="115"/>
      <c r="AL22" s="166"/>
      <c r="AM22" s="167"/>
      <c r="AN22" s="167"/>
      <c r="AQ22" s="4"/>
    </row>
    <row r="23" spans="2:40" ht="12.75">
      <c r="B23" s="5" t="s">
        <v>10</v>
      </c>
      <c r="C23" s="6"/>
      <c r="D23" s="6"/>
      <c r="E23" s="6"/>
      <c r="F23" s="6"/>
      <c r="G23"/>
      <c r="H23"/>
      <c r="J23"/>
      <c r="K23"/>
      <c r="M23"/>
      <c r="P23" s="98" t="s">
        <v>84</v>
      </c>
      <c r="Q23" s="98"/>
      <c r="R23" s="98"/>
      <c r="S23" s="98"/>
      <c r="Z23" s="165"/>
      <c r="AA23" s="4"/>
      <c r="AB23" s="165"/>
      <c r="AC23" s="4"/>
      <c r="AD23" s="166"/>
      <c r="AE23" s="115"/>
      <c r="AF23" s="167"/>
      <c r="AG23" s="165"/>
      <c r="AH23" s="165"/>
      <c r="AI23" s="166"/>
      <c r="AJ23" s="166"/>
      <c r="AK23" s="115"/>
      <c r="AL23" s="166"/>
      <c r="AM23" s="167"/>
      <c r="AN23" s="167"/>
    </row>
    <row r="24" spans="2:40" ht="12.75">
      <c r="B24" s="5" t="s">
        <v>11</v>
      </c>
      <c r="C24" s="6"/>
      <c r="D24" s="6"/>
      <c r="E24" s="6"/>
      <c r="F24" s="6"/>
      <c r="G24"/>
      <c r="H24"/>
      <c r="J24"/>
      <c r="K24"/>
      <c r="M24"/>
      <c r="P24" s="98"/>
      <c r="Q24" s="99"/>
      <c r="R24" s="98"/>
      <c r="S24" s="98"/>
      <c r="Z24" s="165"/>
      <c r="AA24" s="4"/>
      <c r="AB24" s="165"/>
      <c r="AC24" s="4"/>
      <c r="AD24" s="166"/>
      <c r="AE24" s="115"/>
      <c r="AF24" s="167"/>
      <c r="AG24" s="165"/>
      <c r="AH24" s="165"/>
      <c r="AI24" s="166"/>
      <c r="AJ24" s="166"/>
      <c r="AK24" s="115"/>
      <c r="AL24" s="166"/>
      <c r="AM24" s="167"/>
      <c r="AN24" s="167"/>
    </row>
    <row r="25" spans="2:43" s="6" customFormat="1" ht="12.75">
      <c r="B25" s="17" t="s">
        <v>12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P25" s="98" t="s">
        <v>97</v>
      </c>
      <c r="Q25" s="98"/>
      <c r="R25" s="98"/>
      <c r="S25" s="98"/>
      <c r="T25"/>
      <c r="U25"/>
      <c r="V25"/>
      <c r="W25"/>
      <c r="X25"/>
      <c r="Y25"/>
      <c r="Z25" s="165"/>
      <c r="AA25" s="4"/>
      <c r="AB25" s="165"/>
      <c r="AC25" s="4"/>
      <c r="AD25" s="166"/>
      <c r="AE25" s="115"/>
      <c r="AF25" s="167"/>
      <c r="AG25" s="165"/>
      <c r="AH25" s="165"/>
      <c r="AI25" s="166"/>
      <c r="AJ25" s="166"/>
      <c r="AK25" s="115"/>
      <c r="AL25" s="166"/>
      <c r="AM25" s="167"/>
      <c r="AN25" s="167"/>
      <c r="AQ25"/>
    </row>
    <row r="26" spans="2:40" s="6" customFormat="1" ht="12.75">
      <c r="B26" s="17" t="s">
        <v>19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98" t="s">
        <v>86</v>
      </c>
      <c r="Q26" s="98"/>
      <c r="R26" s="98"/>
      <c r="S26" s="98"/>
      <c r="T26"/>
      <c r="U26"/>
      <c r="V26"/>
      <c r="W26"/>
      <c r="X26"/>
      <c r="Y26"/>
      <c r="Z26" s="165"/>
      <c r="AA26" s="4"/>
      <c r="AB26" s="165"/>
      <c r="AC26" s="4"/>
      <c r="AD26" s="166"/>
      <c r="AE26" s="115"/>
      <c r="AF26" s="167"/>
      <c r="AG26" s="165"/>
      <c r="AH26" s="165"/>
      <c r="AI26" s="166"/>
      <c r="AJ26" s="166"/>
      <c r="AK26" s="115"/>
      <c r="AL26" s="166"/>
      <c r="AM26" s="167"/>
      <c r="AN26" s="167"/>
    </row>
    <row r="27" spans="2:40" s="6" customFormat="1" ht="15">
      <c r="B27" s="53" t="s">
        <v>23</v>
      </c>
      <c r="C27" s="54"/>
      <c r="D27" s="54"/>
      <c r="E27" s="54"/>
      <c r="F27" s="54"/>
      <c r="G27" s="54"/>
      <c r="H27" s="54"/>
      <c r="I27" s="54"/>
      <c r="J27" s="54"/>
      <c r="K27" s="54"/>
      <c r="L27" s="19"/>
      <c r="M27" s="19"/>
      <c r="N27" s="19"/>
      <c r="P27" s="98" t="s">
        <v>87</v>
      </c>
      <c r="Q27" s="97"/>
      <c r="R27" s="97"/>
      <c r="S27" s="97"/>
      <c r="T27" s="86"/>
      <c r="U27"/>
      <c r="V27"/>
      <c r="W27"/>
      <c r="X27"/>
      <c r="Y27"/>
      <c r="Z27" s="165"/>
      <c r="AA27" s="4"/>
      <c r="AB27" s="165"/>
      <c r="AC27" s="4"/>
      <c r="AD27" s="166"/>
      <c r="AE27" s="115"/>
      <c r="AF27" s="167"/>
      <c r="AG27" s="165"/>
      <c r="AH27" s="165"/>
      <c r="AI27" s="166"/>
      <c r="AJ27" s="166"/>
      <c r="AK27" s="115"/>
      <c r="AL27" s="166"/>
      <c r="AM27" s="167"/>
      <c r="AN27" s="167"/>
    </row>
    <row r="28" spans="2:40" s="6" customFormat="1" ht="12.75">
      <c r="B28" s="11" t="s">
        <v>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P28"/>
      <c r="Q28"/>
      <c r="R28"/>
      <c r="S28"/>
      <c r="T28"/>
      <c r="U28"/>
      <c r="V28"/>
      <c r="W28"/>
      <c r="X28"/>
      <c r="Y28"/>
      <c r="Z28" s="165"/>
      <c r="AA28" s="4"/>
      <c r="AB28" s="165"/>
      <c r="AC28" s="4"/>
      <c r="AD28" s="166"/>
      <c r="AE28" s="115"/>
      <c r="AF28" s="167"/>
      <c r="AG28" s="165"/>
      <c r="AH28" s="165"/>
      <c r="AI28" s="166"/>
      <c r="AJ28" s="166"/>
      <c r="AK28" s="115"/>
      <c r="AL28" s="166"/>
      <c r="AM28" s="167"/>
      <c r="AN28" s="167"/>
    </row>
    <row r="29" spans="2:43" ht="12.75">
      <c r="B29" s="5" t="s">
        <v>4</v>
      </c>
      <c r="C29" s="6"/>
      <c r="F29" s="6"/>
      <c r="I29" s="6"/>
      <c r="P29" s="115"/>
      <c r="Q29" s="116" t="s">
        <v>88</v>
      </c>
      <c r="Z29" s="165"/>
      <c r="AA29" s="4"/>
      <c r="AB29" s="165"/>
      <c r="AC29" s="4"/>
      <c r="AD29" s="166"/>
      <c r="AE29" s="115"/>
      <c r="AF29" s="167"/>
      <c r="AG29" s="165"/>
      <c r="AH29" s="165"/>
      <c r="AI29" s="166"/>
      <c r="AJ29" s="166"/>
      <c r="AK29" s="115"/>
      <c r="AL29" s="166"/>
      <c r="AM29" s="167"/>
      <c r="AN29" s="167"/>
      <c r="AQ29" s="6"/>
    </row>
    <row r="30" spans="26:40" ht="12.75">
      <c r="Z30" s="165"/>
      <c r="AA30" s="4"/>
      <c r="AB30" s="165"/>
      <c r="AC30" s="4"/>
      <c r="AD30" s="166"/>
      <c r="AE30" s="115"/>
      <c r="AF30" s="167"/>
      <c r="AG30" s="165"/>
      <c r="AH30" s="165"/>
      <c r="AI30" s="166"/>
      <c r="AJ30" s="166"/>
      <c r="AK30" s="115"/>
      <c r="AL30" s="166"/>
      <c r="AM30" s="167"/>
      <c r="AN30" s="167"/>
    </row>
    <row r="31" spans="1:40" ht="13.5" customHeight="1" thickBot="1">
      <c r="A31" s="131">
        <v>43471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Z31" s="165"/>
      <c r="AA31" s="4"/>
      <c r="AB31" s="165"/>
      <c r="AC31" s="4"/>
      <c r="AD31" s="166"/>
      <c r="AE31" s="115"/>
      <c r="AF31" s="167"/>
      <c r="AG31" s="165"/>
      <c r="AH31" s="165"/>
      <c r="AI31" s="166"/>
      <c r="AJ31" s="166"/>
      <c r="AK31" s="115"/>
      <c r="AL31" s="166"/>
      <c r="AM31" s="167"/>
      <c r="AN31" s="167"/>
    </row>
    <row r="32" spans="1:40" ht="13.5" customHeight="1" thickBot="1">
      <c r="A32" s="1" t="s">
        <v>0</v>
      </c>
      <c r="B32" s="125">
        <v>0.6041666666666666</v>
      </c>
      <c r="C32" s="126"/>
      <c r="D32" s="127"/>
      <c r="E32" s="125">
        <v>0.6180555555555556</v>
      </c>
      <c r="F32" s="126"/>
      <c r="G32" s="127"/>
      <c r="H32" s="125">
        <v>0.6319444444444444</v>
      </c>
      <c r="I32" s="126"/>
      <c r="J32" s="127"/>
      <c r="K32" s="125">
        <v>0.6458333333333334</v>
      </c>
      <c r="L32" s="126"/>
      <c r="M32" s="127"/>
      <c r="N32" s="125">
        <v>0.6597222222222222</v>
      </c>
      <c r="O32" s="126"/>
      <c r="P32" s="127"/>
      <c r="Z32" s="165"/>
      <c r="AA32" s="4"/>
      <c r="AB32" s="165"/>
      <c r="AC32" s="4"/>
      <c r="AD32" s="166"/>
      <c r="AE32" s="115"/>
      <c r="AF32" s="167"/>
      <c r="AG32" s="165"/>
      <c r="AH32" s="165"/>
      <c r="AI32" s="166"/>
      <c r="AJ32" s="166"/>
      <c r="AK32" s="115"/>
      <c r="AL32" s="166"/>
      <c r="AM32" s="167"/>
      <c r="AN32" s="167"/>
    </row>
    <row r="33" spans="1:40" ht="18" customHeight="1">
      <c r="A33" s="23" t="s">
        <v>5</v>
      </c>
      <c r="B33" s="87">
        <v>6</v>
      </c>
      <c r="C33" s="48" t="s">
        <v>1</v>
      </c>
      <c r="D33" s="49">
        <v>14</v>
      </c>
      <c r="E33" s="87">
        <v>10</v>
      </c>
      <c r="F33" s="48" t="s">
        <v>1</v>
      </c>
      <c r="G33" s="49">
        <v>11</v>
      </c>
      <c r="H33" s="47">
        <v>7</v>
      </c>
      <c r="I33" s="48" t="s">
        <v>1</v>
      </c>
      <c r="J33" s="94">
        <v>15</v>
      </c>
      <c r="K33" s="87">
        <v>11</v>
      </c>
      <c r="L33" s="48" t="s">
        <v>1</v>
      </c>
      <c r="M33" s="49">
        <v>12</v>
      </c>
      <c r="N33" s="87">
        <v>8</v>
      </c>
      <c r="O33" s="48" t="s">
        <v>1</v>
      </c>
      <c r="P33" s="49">
        <v>16</v>
      </c>
      <c r="Z33" s="165"/>
      <c r="AA33" s="4"/>
      <c r="AB33" s="165"/>
      <c r="AC33" s="4"/>
      <c r="AD33" s="166"/>
      <c r="AE33" s="115"/>
      <c r="AF33" s="167"/>
      <c r="AG33" s="165"/>
      <c r="AH33" s="165"/>
      <c r="AI33" s="166"/>
      <c r="AJ33" s="166"/>
      <c r="AK33" s="115"/>
      <c r="AL33" s="166"/>
      <c r="AM33" s="167"/>
      <c r="AN33" s="167"/>
    </row>
    <row r="34" spans="1:43" ht="18" customHeight="1">
      <c r="A34" s="27" t="s">
        <v>13</v>
      </c>
      <c r="B34" s="88">
        <v>7</v>
      </c>
      <c r="C34" s="25" t="s">
        <v>1</v>
      </c>
      <c r="D34" s="26">
        <v>13</v>
      </c>
      <c r="E34" s="88">
        <v>7</v>
      </c>
      <c r="F34" s="25" t="s">
        <v>1</v>
      </c>
      <c r="G34" s="26">
        <v>14</v>
      </c>
      <c r="H34" s="88">
        <v>8</v>
      </c>
      <c r="I34" s="25" t="s">
        <v>1</v>
      </c>
      <c r="J34" s="26">
        <v>14</v>
      </c>
      <c r="K34" s="88">
        <v>8</v>
      </c>
      <c r="L34" s="25" t="s">
        <v>1</v>
      </c>
      <c r="M34" s="26">
        <v>15</v>
      </c>
      <c r="N34" s="88">
        <v>9</v>
      </c>
      <c r="O34" s="25" t="s">
        <v>1</v>
      </c>
      <c r="P34" s="26">
        <v>15</v>
      </c>
      <c r="Y34" s="43">
        <f>SUM(Z34:AQ34)</f>
        <v>10</v>
      </c>
      <c r="Z34" s="168">
        <f>COUNTIF(B34:W34,Z1)</f>
        <v>0</v>
      </c>
      <c r="AA34" s="169">
        <f>COUNTIF(B34:V34,AA1)</f>
        <v>0</v>
      </c>
      <c r="AB34" s="168">
        <f>COUNTIF(B34:V34,AB1)</f>
        <v>0</v>
      </c>
      <c r="AC34" s="169">
        <f>COUNTIF(B34:V34,AC1)</f>
        <v>0</v>
      </c>
      <c r="AD34" s="170">
        <f>COUNTIF(B34:V34,AD1)</f>
        <v>0</v>
      </c>
      <c r="AE34" s="156">
        <f>COUNTIF(B34:W34,AE1)</f>
        <v>0</v>
      </c>
      <c r="AF34" s="171">
        <f>COUNTIF(B34:W34,AF1)</f>
        <v>2</v>
      </c>
      <c r="AG34" s="168">
        <f>COUNTIF(B34:W34,AG1)</f>
        <v>2</v>
      </c>
      <c r="AH34" s="168">
        <f>COUNTIF(B34:W34,AH1)</f>
        <v>1</v>
      </c>
      <c r="AI34" s="170">
        <f>COUNTIF(B34:W34,AI1)</f>
        <v>0</v>
      </c>
      <c r="AJ34" s="170">
        <f>COUNTIF(B34:W34,AJ1)</f>
        <v>0</v>
      </c>
      <c r="AK34" s="156">
        <f>COUNTIF(B34:W34,AK1)</f>
        <v>0</v>
      </c>
      <c r="AL34" s="170">
        <f>COUNTIF(B34:W34,AL1)</f>
        <v>1</v>
      </c>
      <c r="AM34" s="171">
        <f>COUNTIF(B34:W34,AM1)</f>
        <v>2</v>
      </c>
      <c r="AN34" s="171">
        <f>COUNTIF(B34:W34,AN1)</f>
        <v>2</v>
      </c>
      <c r="AO34" s="43">
        <f>COUNTIF(B34:V34,AO1)</f>
        <v>0</v>
      </c>
      <c r="AP34" s="43">
        <f>COUNTIF(B34:V34,AP1)</f>
        <v>0</v>
      </c>
      <c r="AQ34" s="43">
        <f>COUNTIF(B34:V34,AQ1)</f>
        <v>0</v>
      </c>
    </row>
    <row r="35" spans="1:40" ht="18" customHeight="1">
      <c r="A35" s="27" t="s">
        <v>6</v>
      </c>
      <c r="B35" s="24">
        <v>10</v>
      </c>
      <c r="C35" s="25" t="s">
        <v>1</v>
      </c>
      <c r="D35" s="89">
        <v>18</v>
      </c>
      <c r="E35" s="91">
        <v>9</v>
      </c>
      <c r="F35" s="29" t="s">
        <v>1</v>
      </c>
      <c r="G35" s="30">
        <v>12</v>
      </c>
      <c r="H35" s="91">
        <v>10</v>
      </c>
      <c r="I35" s="29" t="s">
        <v>1</v>
      </c>
      <c r="J35" s="30">
        <v>12</v>
      </c>
      <c r="K35" s="91">
        <v>10</v>
      </c>
      <c r="L35" s="29" t="s">
        <v>1</v>
      </c>
      <c r="M35" s="30">
        <v>13</v>
      </c>
      <c r="N35" s="28">
        <v>11</v>
      </c>
      <c r="O35" s="29" t="s">
        <v>1</v>
      </c>
      <c r="P35" s="95">
        <v>13</v>
      </c>
      <c r="Z35" s="165"/>
      <c r="AA35" s="4"/>
      <c r="AB35" s="165"/>
      <c r="AC35" s="4"/>
      <c r="AD35" s="166"/>
      <c r="AE35" s="115"/>
      <c r="AF35" s="167"/>
      <c r="AG35" s="165"/>
      <c r="AH35" s="165"/>
      <c r="AI35" s="166"/>
      <c r="AJ35" s="166"/>
      <c r="AK35" s="115"/>
      <c r="AL35" s="166"/>
      <c r="AM35" s="167"/>
      <c r="AN35" s="167"/>
    </row>
    <row r="36" spans="1:40" ht="18" customHeight="1">
      <c r="A36" s="27" t="s">
        <v>7</v>
      </c>
      <c r="B36" s="90">
        <v>8</v>
      </c>
      <c r="C36" s="32" t="s">
        <v>1</v>
      </c>
      <c r="D36" s="33">
        <v>12</v>
      </c>
      <c r="E36" s="31">
        <v>8</v>
      </c>
      <c r="F36" s="32" t="s">
        <v>1</v>
      </c>
      <c r="G36" s="93">
        <v>13</v>
      </c>
      <c r="H36" s="90">
        <v>9</v>
      </c>
      <c r="I36" s="32" t="s">
        <v>1</v>
      </c>
      <c r="J36" s="33">
        <v>13</v>
      </c>
      <c r="K36" s="90">
        <v>9</v>
      </c>
      <c r="L36" s="32" t="s">
        <v>1</v>
      </c>
      <c r="M36" s="33">
        <v>14</v>
      </c>
      <c r="N36" s="90">
        <v>10</v>
      </c>
      <c r="O36" s="32" t="s">
        <v>1</v>
      </c>
      <c r="P36" s="33">
        <v>14</v>
      </c>
      <c r="Z36" s="165"/>
      <c r="AA36" s="4"/>
      <c r="AB36" s="165"/>
      <c r="AC36" s="4"/>
      <c r="AD36" s="166"/>
      <c r="AE36" s="115"/>
      <c r="AF36" s="167"/>
      <c r="AG36" s="165"/>
      <c r="AH36" s="165"/>
      <c r="AI36" s="166"/>
      <c r="AJ36" s="166"/>
      <c r="AK36" s="115"/>
      <c r="AL36" s="166"/>
      <c r="AM36" s="167"/>
      <c r="AN36" s="167"/>
    </row>
    <row r="37" spans="1:43" ht="18" customHeight="1">
      <c r="A37" s="23" t="s">
        <v>14</v>
      </c>
      <c r="B37" s="91">
        <v>5</v>
      </c>
      <c r="C37" s="92" t="s">
        <v>1</v>
      </c>
      <c r="D37" s="76">
        <v>15</v>
      </c>
      <c r="E37" s="24">
        <v>5</v>
      </c>
      <c r="F37" s="25" t="s">
        <v>1</v>
      </c>
      <c r="G37" s="89">
        <v>16</v>
      </c>
      <c r="H37" s="31">
        <v>5</v>
      </c>
      <c r="I37" s="32" t="s">
        <v>1</v>
      </c>
      <c r="J37" s="93">
        <v>17</v>
      </c>
      <c r="K37" s="31">
        <v>7</v>
      </c>
      <c r="L37" s="32" t="s">
        <v>1</v>
      </c>
      <c r="M37" s="93">
        <v>16</v>
      </c>
      <c r="N37" s="24">
        <v>7</v>
      </c>
      <c r="O37" s="25" t="s">
        <v>1</v>
      </c>
      <c r="P37" s="89">
        <v>17</v>
      </c>
      <c r="Y37" s="43">
        <f>SUM(Z37:AQ37)</f>
        <v>10</v>
      </c>
      <c r="Z37" s="168">
        <f>COUNTIF(B37:V37,Z1)</f>
        <v>0</v>
      </c>
      <c r="AA37" s="169">
        <f>COUNTIF(B37:V37,AA1)</f>
        <v>0</v>
      </c>
      <c r="AB37" s="168">
        <f>COUNTIF(B37:V37,AB1)</f>
        <v>0</v>
      </c>
      <c r="AC37" s="169">
        <f>COUNTIF(B37:V37,AC1)</f>
        <v>0</v>
      </c>
      <c r="AD37" s="170">
        <f>COUNTIF(B37:V37,AD1)</f>
        <v>3</v>
      </c>
      <c r="AE37" s="156">
        <f>COUNTIF(B37:W37,AE1)</f>
        <v>0</v>
      </c>
      <c r="AF37" s="171">
        <f>COUNTIF(B37:W37,AF1)</f>
        <v>2</v>
      </c>
      <c r="AG37" s="168">
        <f>COUNTIF(B37:W37,AG1)</f>
        <v>0</v>
      </c>
      <c r="AH37" s="168">
        <f>COUNTIF(B37:W37,AH1)</f>
        <v>0</v>
      </c>
      <c r="AI37" s="170">
        <f>COUNTIF(B37:W37,AI1)</f>
        <v>0</v>
      </c>
      <c r="AJ37" s="170">
        <f>COUNTIF(B37:W37,AJ1)</f>
        <v>0</v>
      </c>
      <c r="AK37" s="156">
        <f>COUNTIF(B37:W37,AK1)</f>
        <v>0</v>
      </c>
      <c r="AL37" s="170">
        <f>COUNTIF(B37:W37,AL1)</f>
        <v>0</v>
      </c>
      <c r="AM37" s="171">
        <f>COUNTIF(B37:W37,AM1)</f>
        <v>0</v>
      </c>
      <c r="AN37" s="171">
        <f>COUNTIF(B37:W37,AN1)</f>
        <v>1</v>
      </c>
      <c r="AO37" s="43">
        <f>COUNTIF(B37:V37,AO1)</f>
        <v>2</v>
      </c>
      <c r="AP37" s="43">
        <f>COUNTIF(B37:V37,AP1)</f>
        <v>2</v>
      </c>
      <c r="AQ37" s="43">
        <f>COUNTIF(B37:V37,AQ1)</f>
        <v>0</v>
      </c>
    </row>
    <row r="38" spans="1:41" ht="18" customHeight="1">
      <c r="A38" s="27" t="s">
        <v>9</v>
      </c>
      <c r="B38" s="90">
        <v>9</v>
      </c>
      <c r="C38" s="32" t="s">
        <v>1</v>
      </c>
      <c r="D38" s="33">
        <v>11</v>
      </c>
      <c r="E38" s="90">
        <v>2</v>
      </c>
      <c r="F38" s="32" t="s">
        <v>1</v>
      </c>
      <c r="G38" s="33">
        <v>18</v>
      </c>
      <c r="H38" s="31">
        <v>11</v>
      </c>
      <c r="I38" s="32" t="s">
        <v>1</v>
      </c>
      <c r="J38" s="93">
        <v>18</v>
      </c>
      <c r="K38" s="90">
        <v>3</v>
      </c>
      <c r="L38" s="32" t="s">
        <v>1</v>
      </c>
      <c r="M38" s="33">
        <v>18</v>
      </c>
      <c r="N38" s="90">
        <v>12</v>
      </c>
      <c r="O38" s="32" t="s">
        <v>1</v>
      </c>
      <c r="P38" s="33">
        <v>18</v>
      </c>
      <c r="Y38" s="43"/>
      <c r="Z38" s="168"/>
      <c r="AA38" s="169"/>
      <c r="AB38" s="168"/>
      <c r="AC38" s="169"/>
      <c r="AD38" s="170"/>
      <c r="AE38" s="156"/>
      <c r="AF38" s="171"/>
      <c r="AG38" s="168"/>
      <c r="AH38" s="168"/>
      <c r="AI38" s="170"/>
      <c r="AJ38" s="170"/>
      <c r="AK38" s="156"/>
      <c r="AL38" s="170"/>
      <c r="AM38" s="171"/>
      <c r="AN38" s="171"/>
      <c r="AO38" s="43"/>
    </row>
    <row r="39" spans="1:43" ht="18" customHeight="1">
      <c r="A39" s="34" t="s">
        <v>17</v>
      </c>
      <c r="B39" s="88">
        <v>3</v>
      </c>
      <c r="C39" s="57" t="s">
        <v>1</v>
      </c>
      <c r="D39" s="55">
        <v>17</v>
      </c>
      <c r="E39" s="88">
        <v>6</v>
      </c>
      <c r="F39" s="57" t="s">
        <v>1</v>
      </c>
      <c r="G39" s="55">
        <v>15</v>
      </c>
      <c r="H39" s="56">
        <v>2</v>
      </c>
      <c r="I39" s="57" t="s">
        <v>1</v>
      </c>
      <c r="J39" s="89">
        <v>3</v>
      </c>
      <c r="K39" s="24">
        <v>6</v>
      </c>
      <c r="L39" s="25" t="s">
        <v>1</v>
      </c>
      <c r="M39" s="89">
        <v>17</v>
      </c>
      <c r="N39" s="88">
        <v>2</v>
      </c>
      <c r="O39" s="57" t="s">
        <v>1</v>
      </c>
      <c r="P39" s="55">
        <v>5</v>
      </c>
      <c r="Y39" s="43">
        <f>SUM(Z39:AQ39)</f>
        <v>10</v>
      </c>
      <c r="Z39" s="168">
        <f>COUNTIF(B39:W39,Z1)</f>
        <v>0</v>
      </c>
      <c r="AA39" s="169">
        <f>COUNTIF(B39:V39,AA1)</f>
        <v>2</v>
      </c>
      <c r="AB39" s="168">
        <f>COUNTIF(B39:V39,AB1)</f>
        <v>2</v>
      </c>
      <c r="AC39" s="169">
        <f>COUNTIF(B39:V39,AC1)</f>
        <v>0</v>
      </c>
      <c r="AD39" s="170">
        <f>COUNTIF(B39:V39,AD1)</f>
        <v>1</v>
      </c>
      <c r="AE39" s="156">
        <f>COUNTIF(B39:W39,AE1)</f>
        <v>2</v>
      </c>
      <c r="AF39" s="171">
        <f>COUNTIF(B39:W39,AF1)</f>
        <v>0</v>
      </c>
      <c r="AG39" s="168">
        <f>COUNTIF(B39:W39,AG1)</f>
        <v>0</v>
      </c>
      <c r="AH39" s="168">
        <f>COUNTIF(B39:W39,AH1)</f>
        <v>0</v>
      </c>
      <c r="AI39" s="170">
        <f>COUNTIF(B39:W39,AI1)</f>
        <v>0</v>
      </c>
      <c r="AJ39" s="170">
        <f>COUNTIF(B39:W39,AJ1)</f>
        <v>0</v>
      </c>
      <c r="AK39" s="156">
        <f>COUNTIF(B39:W39,AK1)</f>
        <v>0</v>
      </c>
      <c r="AL39" s="170">
        <f>COUNTIF(B39:W39,AL1)</f>
        <v>0</v>
      </c>
      <c r="AM39" s="171">
        <f>COUNTIF(B39:W39,AM1)</f>
        <v>0</v>
      </c>
      <c r="AN39" s="171">
        <f>COUNTIF(B39:W39,AN1)</f>
        <v>1</v>
      </c>
      <c r="AO39" s="43">
        <f>COUNTIF(B39:V39,AO1)</f>
        <v>0</v>
      </c>
      <c r="AP39" s="43">
        <f>COUNTIF(B39:V39,AP1)</f>
        <v>2</v>
      </c>
      <c r="AQ39" s="43">
        <f>COUNTIF(B39:V39,AQ1)</f>
        <v>0</v>
      </c>
    </row>
    <row r="40" spans="1:43" ht="18" customHeight="1">
      <c r="A40" s="101" t="s">
        <v>18</v>
      </c>
      <c r="B40" s="103">
        <v>1</v>
      </c>
      <c r="C40" s="104" t="s">
        <v>1</v>
      </c>
      <c r="D40" s="105">
        <v>2</v>
      </c>
      <c r="E40" s="103">
        <v>1</v>
      </c>
      <c r="F40" s="104" t="s">
        <v>1</v>
      </c>
      <c r="G40" s="105">
        <v>3</v>
      </c>
      <c r="H40" s="109">
        <v>6</v>
      </c>
      <c r="I40" s="104" t="s">
        <v>1</v>
      </c>
      <c r="J40" s="110">
        <v>16</v>
      </c>
      <c r="K40" s="103">
        <v>1</v>
      </c>
      <c r="L40" s="104" t="s">
        <v>1</v>
      </c>
      <c r="M40" s="105">
        <v>5</v>
      </c>
      <c r="N40" s="103">
        <v>1</v>
      </c>
      <c r="O40" s="104" t="s">
        <v>1</v>
      </c>
      <c r="P40" s="105">
        <v>6</v>
      </c>
      <c r="Y40" s="43">
        <f>SUM(Z40:AQ40)</f>
        <v>10</v>
      </c>
      <c r="Z40" s="168">
        <f>COUNTIF(B40:V40,Z1)</f>
        <v>4</v>
      </c>
      <c r="AA40" s="169">
        <f>COUNTIF(B40:V40,AA1)</f>
        <v>1</v>
      </c>
      <c r="AB40" s="168">
        <f>COUNTIF(B40:V40,AB1)</f>
        <v>1</v>
      </c>
      <c r="AC40" s="169">
        <f>COUNTIF(B40:V40,AC1)</f>
        <v>0</v>
      </c>
      <c r="AD40" s="170">
        <f>COUNTIF(B40:V40,AD1)</f>
        <v>1</v>
      </c>
      <c r="AE40" s="156">
        <f>COUNTIF(B40:V40,AE1)</f>
        <v>2</v>
      </c>
      <c r="AF40" s="171">
        <f>COUNTIF(B40:V40,AF1)</f>
        <v>0</v>
      </c>
      <c r="AG40" s="168">
        <f>COUNTIF(B40:V40,AG1)</f>
        <v>0</v>
      </c>
      <c r="AH40" s="168">
        <f>COUNTIF(B40:V40,AH1)</f>
        <v>0</v>
      </c>
      <c r="AI40" s="170">
        <f>COUNTIF(B40:V40,AI1)</f>
        <v>0</v>
      </c>
      <c r="AJ40" s="170">
        <f>COUNTIF(B40:V40,AJ1)</f>
        <v>0</v>
      </c>
      <c r="AK40" s="156">
        <f>COUNTIF(B40:V40,AK1)</f>
        <v>0</v>
      </c>
      <c r="AL40" s="170">
        <f>COUNTIF(B40:V40,AL1)</f>
        <v>0</v>
      </c>
      <c r="AM40" s="171">
        <f>COUNTIF(B40:V40,AM1)</f>
        <v>0</v>
      </c>
      <c r="AN40" s="171">
        <f>COUNTIF(B40:V40,AN1)</f>
        <v>0</v>
      </c>
      <c r="AO40" s="43">
        <f>COUNTIF(B40:V40,AO1)</f>
        <v>1</v>
      </c>
      <c r="AP40" s="43">
        <f>COUNTIF(B40:V40,AP1)</f>
        <v>0</v>
      </c>
      <c r="AQ40" s="43">
        <f>COUNTIF(B40:V40,AQ1)</f>
        <v>0</v>
      </c>
    </row>
    <row r="41" spans="1:43" s="4" customFormat="1" ht="24.75" customHeight="1">
      <c r="A41" s="102" t="s">
        <v>82</v>
      </c>
      <c r="B41" s="106">
        <v>4</v>
      </c>
      <c r="C41" s="107" t="s">
        <v>1</v>
      </c>
      <c r="D41" s="108" t="s">
        <v>89</v>
      </c>
      <c r="E41" s="106">
        <v>4</v>
      </c>
      <c r="F41" s="107" t="s">
        <v>1</v>
      </c>
      <c r="G41" s="108" t="s">
        <v>91</v>
      </c>
      <c r="H41" s="106" t="s">
        <v>93</v>
      </c>
      <c r="I41" s="107" t="s">
        <v>1</v>
      </c>
      <c r="J41" s="108">
        <v>4</v>
      </c>
      <c r="K41" s="106" t="s">
        <v>90</v>
      </c>
      <c r="L41" s="107" t="s">
        <v>1</v>
      </c>
      <c r="M41" s="108">
        <v>4</v>
      </c>
      <c r="N41" s="106" t="s">
        <v>92</v>
      </c>
      <c r="O41" s="107" t="s">
        <v>1</v>
      </c>
      <c r="P41" s="108">
        <v>4</v>
      </c>
      <c r="Y41" s="43"/>
      <c r="Z41" s="168"/>
      <c r="AA41" s="169"/>
      <c r="AB41" s="168"/>
      <c r="AC41" s="169"/>
      <c r="AD41" s="170"/>
      <c r="AE41" s="156"/>
      <c r="AF41" s="171"/>
      <c r="AG41" s="168"/>
      <c r="AH41" s="168"/>
      <c r="AI41" s="170"/>
      <c r="AJ41" s="170"/>
      <c r="AK41" s="156"/>
      <c r="AL41" s="170"/>
      <c r="AM41" s="171"/>
      <c r="AN41" s="171"/>
      <c r="AO41" s="43"/>
      <c r="AP41" s="43"/>
      <c r="AQ41"/>
    </row>
    <row r="42" spans="2:44" ht="15">
      <c r="B42"/>
      <c r="D42"/>
      <c r="E42"/>
      <c r="G42"/>
      <c r="H42"/>
      <c r="J42" s="123">
        <v>43506</v>
      </c>
      <c r="K42"/>
      <c r="M42"/>
      <c r="Y42" s="43"/>
      <c r="Z42" s="168"/>
      <c r="AA42" s="169"/>
      <c r="AB42" s="168"/>
      <c r="AC42" s="169"/>
      <c r="AD42" s="170"/>
      <c r="AE42" s="156"/>
      <c r="AF42" s="171"/>
      <c r="AG42" s="168"/>
      <c r="AH42" s="168"/>
      <c r="AI42" s="170"/>
      <c r="AJ42" s="170"/>
      <c r="AK42" s="156"/>
      <c r="AL42" s="170"/>
      <c r="AM42" s="171"/>
      <c r="AN42" s="167"/>
      <c r="AR42" s="4"/>
    </row>
    <row r="43" spans="1:40" ht="15.75" thickBot="1">
      <c r="A43" s="131">
        <f>A31+7</f>
        <v>43478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Y43" s="43"/>
      <c r="Z43" s="165"/>
      <c r="AA43" s="4"/>
      <c r="AB43" s="165"/>
      <c r="AC43" s="4"/>
      <c r="AD43" s="166"/>
      <c r="AE43" s="115"/>
      <c r="AF43" s="167"/>
      <c r="AG43" s="165"/>
      <c r="AH43" s="165"/>
      <c r="AI43" s="166"/>
      <c r="AJ43" s="166"/>
      <c r="AK43" s="115"/>
      <c r="AL43" s="166"/>
      <c r="AM43" s="167"/>
      <c r="AN43" s="167"/>
    </row>
    <row r="44" spans="1:40" ht="13.5" customHeight="1" thickBot="1">
      <c r="A44" s="96" t="s">
        <v>0</v>
      </c>
      <c r="B44" s="128">
        <v>0.5902777777777778</v>
      </c>
      <c r="C44" s="129"/>
      <c r="D44" s="130"/>
      <c r="E44" s="128">
        <v>0.6041666666666666</v>
      </c>
      <c r="F44" s="129"/>
      <c r="G44" s="130"/>
      <c r="H44" s="128">
        <v>0.6180555555555556</v>
      </c>
      <c r="I44" s="129"/>
      <c r="J44" s="130"/>
      <c r="K44" s="128">
        <v>0.6319444444444444</v>
      </c>
      <c r="L44" s="129"/>
      <c r="M44" s="130"/>
      <c r="N44" s="128">
        <v>0.6458333333333334</v>
      </c>
      <c r="O44" s="129"/>
      <c r="P44" s="130"/>
      <c r="Q44" s="125">
        <v>0.6597222222222222</v>
      </c>
      <c r="R44" s="126"/>
      <c r="S44" s="127"/>
      <c r="T44" s="125">
        <v>0.6736111111111112</v>
      </c>
      <c r="U44" s="126"/>
      <c r="V44" s="127"/>
      <c r="W44" s="68" t="s">
        <v>0</v>
      </c>
      <c r="Y44" s="43"/>
      <c r="Z44" s="165"/>
      <c r="AA44" s="4"/>
      <c r="AB44" s="165"/>
      <c r="AC44" s="4"/>
      <c r="AD44" s="166"/>
      <c r="AE44" s="115"/>
      <c r="AF44" s="167"/>
      <c r="AG44" s="165"/>
      <c r="AH44" s="165"/>
      <c r="AI44" s="166"/>
      <c r="AJ44" s="166"/>
      <c r="AK44" s="115"/>
      <c r="AL44" s="166"/>
      <c r="AM44" s="167"/>
      <c r="AN44" s="167"/>
    </row>
    <row r="45" spans="1:44" s="43" customFormat="1" ht="18" customHeight="1">
      <c r="A45" s="69" t="s">
        <v>5</v>
      </c>
      <c r="B45" s="72"/>
      <c r="C45" s="73"/>
      <c r="D45" s="74"/>
      <c r="E45" s="87">
        <v>3</v>
      </c>
      <c r="F45" s="48" t="s">
        <v>1</v>
      </c>
      <c r="G45" s="49">
        <v>5</v>
      </c>
      <c r="H45" s="119">
        <v>2</v>
      </c>
      <c r="I45" s="25" t="s">
        <v>1</v>
      </c>
      <c r="J45" s="25">
        <v>7</v>
      </c>
      <c r="K45" s="87">
        <v>1</v>
      </c>
      <c r="L45" s="48" t="s">
        <v>1</v>
      </c>
      <c r="M45" s="49">
        <v>9</v>
      </c>
      <c r="N45" s="25">
        <v>4</v>
      </c>
      <c r="O45" s="25" t="s">
        <v>1</v>
      </c>
      <c r="P45" s="119">
        <v>7</v>
      </c>
      <c r="Q45" s="87">
        <v>4</v>
      </c>
      <c r="R45" s="48" t="s">
        <v>1</v>
      </c>
      <c r="S45" s="49">
        <v>8</v>
      </c>
      <c r="T45" s="47"/>
      <c r="U45" s="48"/>
      <c r="V45" s="49"/>
      <c r="W45" s="85" t="s">
        <v>5</v>
      </c>
      <c r="Z45" s="168"/>
      <c r="AA45" s="169"/>
      <c r="AB45" s="168"/>
      <c r="AC45" s="169"/>
      <c r="AD45" s="170"/>
      <c r="AE45" s="156"/>
      <c r="AF45" s="171"/>
      <c r="AG45" s="168"/>
      <c r="AH45" s="168"/>
      <c r="AI45" s="170"/>
      <c r="AJ45" s="170"/>
      <c r="AK45" s="156"/>
      <c r="AL45" s="170"/>
      <c r="AM45" s="171"/>
      <c r="AN45" s="167"/>
      <c r="AO45"/>
      <c r="AP45"/>
      <c r="AQ45"/>
      <c r="AR45"/>
    </row>
    <row r="46" spans="1:43" s="43" customFormat="1" ht="18" customHeight="1">
      <c r="A46" s="69" t="s">
        <v>13</v>
      </c>
      <c r="B46" s="23"/>
      <c r="C46" s="67"/>
      <c r="D46" s="75"/>
      <c r="E46" s="88">
        <v>2</v>
      </c>
      <c r="F46" s="25" t="s">
        <v>1</v>
      </c>
      <c r="G46" s="26">
        <v>6</v>
      </c>
      <c r="H46" s="119">
        <v>1</v>
      </c>
      <c r="I46" s="25" t="s">
        <v>1</v>
      </c>
      <c r="J46" s="25">
        <v>8</v>
      </c>
      <c r="K46" s="88">
        <v>4</v>
      </c>
      <c r="L46" s="25" t="s">
        <v>1</v>
      </c>
      <c r="M46" s="26">
        <v>6</v>
      </c>
      <c r="N46" s="119">
        <v>2</v>
      </c>
      <c r="O46" s="25" t="s">
        <v>1</v>
      </c>
      <c r="P46" s="25">
        <v>9</v>
      </c>
      <c r="Q46" s="88">
        <v>3</v>
      </c>
      <c r="R46" s="25" t="s">
        <v>1</v>
      </c>
      <c r="S46" s="26">
        <v>9</v>
      </c>
      <c r="T46" s="24"/>
      <c r="U46" s="25"/>
      <c r="V46" s="26"/>
      <c r="W46" s="69" t="s">
        <v>13</v>
      </c>
      <c r="Y46" s="43">
        <f>SUM(Z46:AQ46)</f>
        <v>10</v>
      </c>
      <c r="Z46" s="168">
        <f>COUNTIF(B46:V46,Z1)</f>
        <v>1</v>
      </c>
      <c r="AA46" s="169">
        <f>COUNTIF(B46:V46,AA1)</f>
        <v>2</v>
      </c>
      <c r="AB46" s="168">
        <f>COUNTIF(B46:V46,AB1)</f>
        <v>1</v>
      </c>
      <c r="AC46" s="169">
        <f>COUNTIF(B46:V46,AC1)</f>
        <v>1</v>
      </c>
      <c r="AD46" s="170">
        <f>COUNTIF(B46:V46,AD1)</f>
        <v>0</v>
      </c>
      <c r="AE46" s="156">
        <f>COUNTIF(B46:V46,AE1)</f>
        <v>2</v>
      </c>
      <c r="AF46" s="171">
        <f>COUNTIF(B46:V46,AF1)</f>
        <v>0</v>
      </c>
      <c r="AG46" s="168">
        <f>COUNTIF(B46:V46,AG1)</f>
        <v>1</v>
      </c>
      <c r="AH46" s="168">
        <f>COUNTIF(B46:V46,AH1)</f>
        <v>2</v>
      </c>
      <c r="AI46" s="170">
        <f>COUNTIF(B46:V46,AI1)</f>
        <v>0</v>
      </c>
      <c r="AJ46" s="170">
        <f>COUNTIF(B46:V46,AJ1)</f>
        <v>0</v>
      </c>
      <c r="AK46" s="156">
        <f>COUNTIF(B46:V46,AK1)</f>
        <v>0</v>
      </c>
      <c r="AL46" s="170">
        <f>COUNTIF(B46:V46,AL1)</f>
        <v>0</v>
      </c>
      <c r="AM46" s="171">
        <f>COUNTIF(B46:V46,AM1)</f>
        <v>0</v>
      </c>
      <c r="AN46" s="171">
        <f>COUNTIF(B46:V46,AN1)</f>
        <v>0</v>
      </c>
      <c r="AO46" s="43">
        <f>COUNTIF(B46:V46,AO1)</f>
        <v>0</v>
      </c>
      <c r="AP46" s="43">
        <f>COUNTIF(B46:V46,AP1)</f>
        <v>0</v>
      </c>
      <c r="AQ46" s="43">
        <f>COUNTIF(B46:V46,AQ1)</f>
        <v>0</v>
      </c>
    </row>
    <row r="47" spans="1:41" s="43" customFormat="1" ht="18" customHeight="1">
      <c r="A47" s="70" t="s">
        <v>6</v>
      </c>
      <c r="B47" s="66">
        <v>13</v>
      </c>
      <c r="C47" s="67" t="s">
        <v>1</v>
      </c>
      <c r="D47" s="95">
        <v>18</v>
      </c>
      <c r="E47" s="91">
        <v>1</v>
      </c>
      <c r="F47" s="29" t="s">
        <v>1</v>
      </c>
      <c r="G47" s="30">
        <v>7</v>
      </c>
      <c r="H47" s="120">
        <v>4</v>
      </c>
      <c r="I47" s="29" t="s">
        <v>1</v>
      </c>
      <c r="J47" s="29">
        <v>5</v>
      </c>
      <c r="K47" s="91">
        <v>3</v>
      </c>
      <c r="L47" s="29" t="s">
        <v>1</v>
      </c>
      <c r="M47" s="30">
        <v>7</v>
      </c>
      <c r="N47" s="120">
        <v>5</v>
      </c>
      <c r="O47" s="29" t="s">
        <v>1</v>
      </c>
      <c r="P47" s="29">
        <v>6</v>
      </c>
      <c r="Q47" s="91">
        <v>2</v>
      </c>
      <c r="R47" s="29" t="s">
        <v>1</v>
      </c>
      <c r="S47" s="30">
        <v>10</v>
      </c>
      <c r="T47" s="91">
        <v>2</v>
      </c>
      <c r="U47" s="113" t="s">
        <v>1</v>
      </c>
      <c r="V47" s="114">
        <v>4</v>
      </c>
      <c r="W47" s="70" t="s">
        <v>6</v>
      </c>
      <c r="Z47" s="168"/>
      <c r="AA47" s="169"/>
      <c r="AB47" s="168"/>
      <c r="AC47" s="169"/>
      <c r="AD47" s="170"/>
      <c r="AE47" s="156"/>
      <c r="AF47" s="171"/>
      <c r="AG47" s="168"/>
      <c r="AH47" s="168"/>
      <c r="AI47" s="170"/>
      <c r="AJ47" s="170"/>
      <c r="AK47" s="156"/>
      <c r="AL47" s="170"/>
      <c r="AM47" s="171"/>
      <c r="AN47" s="167"/>
      <c r="AO47"/>
    </row>
    <row r="48" spans="1:42" s="43" customFormat="1" ht="18" customHeight="1">
      <c r="A48" s="70" t="s">
        <v>7</v>
      </c>
      <c r="B48" s="27">
        <v>1</v>
      </c>
      <c r="C48" s="67" t="s">
        <v>1</v>
      </c>
      <c r="D48" s="93">
        <v>11</v>
      </c>
      <c r="E48" s="90">
        <v>10</v>
      </c>
      <c r="F48" s="32" t="s">
        <v>1</v>
      </c>
      <c r="G48" s="33">
        <v>15</v>
      </c>
      <c r="H48" s="121">
        <v>3</v>
      </c>
      <c r="I48" s="32" t="s">
        <v>1</v>
      </c>
      <c r="J48" s="32">
        <v>6</v>
      </c>
      <c r="K48" s="90">
        <v>2</v>
      </c>
      <c r="L48" s="32" t="s">
        <v>1</v>
      </c>
      <c r="M48" s="33">
        <v>8</v>
      </c>
      <c r="N48" s="121">
        <v>1</v>
      </c>
      <c r="O48" s="32" t="s">
        <v>1</v>
      </c>
      <c r="P48" s="32">
        <v>10</v>
      </c>
      <c r="Q48" s="31">
        <v>6</v>
      </c>
      <c r="R48" s="67" t="s">
        <v>1</v>
      </c>
      <c r="S48" s="93">
        <v>18</v>
      </c>
      <c r="T48" s="31"/>
      <c r="U48" s="32"/>
      <c r="V48" s="33"/>
      <c r="W48" s="70" t="s">
        <v>7</v>
      </c>
      <c r="Z48" s="168"/>
      <c r="AA48" s="169"/>
      <c r="AB48" s="168"/>
      <c r="AC48" s="169"/>
      <c r="AD48" s="170"/>
      <c r="AE48" s="156"/>
      <c r="AF48" s="171"/>
      <c r="AG48" s="168"/>
      <c r="AH48" s="168"/>
      <c r="AI48" s="170"/>
      <c r="AJ48" s="170"/>
      <c r="AK48" s="156"/>
      <c r="AL48" s="170"/>
      <c r="AM48" s="171"/>
      <c r="AN48" s="171"/>
      <c r="AP48" s="169"/>
    </row>
    <row r="49" spans="1:43" s="43" customFormat="1" ht="18" customHeight="1">
      <c r="A49" s="69" t="s">
        <v>14</v>
      </c>
      <c r="B49" s="23"/>
      <c r="C49" s="67"/>
      <c r="D49" s="75"/>
      <c r="E49" s="27">
        <v>4</v>
      </c>
      <c r="F49" s="67" t="s">
        <v>1</v>
      </c>
      <c r="G49" s="93">
        <v>18</v>
      </c>
      <c r="H49" s="119">
        <v>12</v>
      </c>
      <c r="I49" s="25" t="s">
        <v>1</v>
      </c>
      <c r="J49" s="25">
        <v>14</v>
      </c>
      <c r="K49" s="90">
        <v>5</v>
      </c>
      <c r="L49" s="32" t="s">
        <v>1</v>
      </c>
      <c r="M49" s="33">
        <v>18</v>
      </c>
      <c r="N49" s="32">
        <v>12</v>
      </c>
      <c r="O49" s="32" t="s">
        <v>1</v>
      </c>
      <c r="P49" s="121">
        <v>16</v>
      </c>
      <c r="Q49" s="90">
        <v>5</v>
      </c>
      <c r="R49" s="32" t="s">
        <v>1</v>
      </c>
      <c r="S49" s="33">
        <v>7</v>
      </c>
      <c r="W49" s="69" t="s">
        <v>14</v>
      </c>
      <c r="Y49" s="43">
        <f>SUM(Z49:AQ49)</f>
        <v>10</v>
      </c>
      <c r="Z49" s="168">
        <f>COUNTIF(B49:V49,Z1)</f>
        <v>0</v>
      </c>
      <c r="AA49" s="169">
        <f>COUNTIF(B49:V49,AA1)</f>
        <v>0</v>
      </c>
      <c r="AB49" s="168">
        <f>COUNTIF(B49:V49,AB1)</f>
        <v>0</v>
      </c>
      <c r="AC49" s="169">
        <f>COUNTIF(B49:V49,AC1)</f>
        <v>1</v>
      </c>
      <c r="AD49" s="170">
        <f>COUNTIF(B49:V49,AD1)</f>
        <v>2</v>
      </c>
      <c r="AE49" s="156">
        <f>COUNTIF(B49:V49,AE1)</f>
        <v>0</v>
      </c>
      <c r="AF49" s="171">
        <f>COUNTIF(B49:V49,AF1)</f>
        <v>1</v>
      </c>
      <c r="AG49" s="168">
        <f>COUNTIF(B49:V49,AG1)</f>
        <v>0</v>
      </c>
      <c r="AH49" s="168">
        <f>COUNTIF(B49:V49,AH1)</f>
        <v>0</v>
      </c>
      <c r="AI49" s="170">
        <f>COUNTIF(B49:V49,AI1)</f>
        <v>0</v>
      </c>
      <c r="AJ49" s="170">
        <f>COUNTIF(B49:V49,AJ1)</f>
        <v>0</v>
      </c>
      <c r="AK49" s="156">
        <f>COUNTIF(B49:V49,AK1)</f>
        <v>2</v>
      </c>
      <c r="AL49" s="170">
        <f>COUNTIF(B49:V49,AL1)</f>
        <v>0</v>
      </c>
      <c r="AM49" s="171">
        <f>COUNTIF(B49:V49,AM1)</f>
        <v>1</v>
      </c>
      <c r="AN49" s="171">
        <f>COUNTIF(B49:V49,AN1)</f>
        <v>0</v>
      </c>
      <c r="AO49" s="43">
        <f>COUNTIF(B49:V49,AO1)</f>
        <v>1</v>
      </c>
      <c r="AP49" s="43">
        <f>COUNTIF(B49:V49,AP1)</f>
        <v>0</v>
      </c>
      <c r="AQ49" s="43">
        <f>COUNTIF(B49:V49,AQ1)</f>
        <v>2</v>
      </c>
    </row>
    <row r="50" spans="1:40" s="43" customFormat="1" ht="18" customHeight="1">
      <c r="A50" s="70" t="s">
        <v>9</v>
      </c>
      <c r="B50" s="88">
        <v>4</v>
      </c>
      <c r="C50" s="107" t="s">
        <v>1</v>
      </c>
      <c r="D50" s="111">
        <v>16</v>
      </c>
      <c r="E50" s="88">
        <v>11</v>
      </c>
      <c r="F50" s="25" t="s">
        <v>1</v>
      </c>
      <c r="G50" s="26">
        <v>14</v>
      </c>
      <c r="H50" s="119">
        <v>10</v>
      </c>
      <c r="I50" s="25" t="s">
        <v>1</v>
      </c>
      <c r="J50" s="25">
        <v>16</v>
      </c>
      <c r="K50" s="24">
        <v>11</v>
      </c>
      <c r="L50" s="25" t="s">
        <v>1</v>
      </c>
      <c r="M50" s="89">
        <v>16</v>
      </c>
      <c r="N50" s="119">
        <v>13</v>
      </c>
      <c r="O50" s="25" t="s">
        <v>1</v>
      </c>
      <c r="P50" s="25">
        <v>15</v>
      </c>
      <c r="Q50" s="24">
        <v>12</v>
      </c>
      <c r="R50" s="25" t="s">
        <v>1</v>
      </c>
      <c r="S50" s="89">
        <v>17</v>
      </c>
      <c r="T50" s="27">
        <v>3</v>
      </c>
      <c r="U50" s="67" t="s">
        <v>1</v>
      </c>
      <c r="V50" s="93">
        <v>8</v>
      </c>
      <c r="W50" s="70" t="s">
        <v>9</v>
      </c>
      <c r="Z50" s="168"/>
      <c r="AA50" s="169"/>
      <c r="AB50" s="168"/>
      <c r="AC50" s="169"/>
      <c r="AD50" s="170"/>
      <c r="AE50" s="156"/>
      <c r="AF50" s="171"/>
      <c r="AG50" s="168"/>
      <c r="AH50" s="168"/>
      <c r="AI50" s="170"/>
      <c r="AJ50" s="170"/>
      <c r="AK50" s="156"/>
      <c r="AL50" s="170"/>
      <c r="AM50" s="171"/>
      <c r="AN50" s="171"/>
    </row>
    <row r="51" spans="1:43" s="43" customFormat="1" ht="18" customHeight="1">
      <c r="A51" s="65" t="s">
        <v>17</v>
      </c>
      <c r="B51" s="37"/>
      <c r="C51" s="35"/>
      <c r="D51" s="39"/>
      <c r="E51" s="37">
        <v>12</v>
      </c>
      <c r="F51" s="38" t="s">
        <v>1</v>
      </c>
      <c r="G51" s="93">
        <v>13</v>
      </c>
      <c r="H51" s="121">
        <v>11</v>
      </c>
      <c r="I51" s="38" t="s">
        <v>1</v>
      </c>
      <c r="J51" s="38">
        <v>15</v>
      </c>
      <c r="K51" s="90">
        <v>13</v>
      </c>
      <c r="L51" s="38" t="s">
        <v>1</v>
      </c>
      <c r="M51" s="39">
        <v>14</v>
      </c>
      <c r="N51" s="38">
        <v>14</v>
      </c>
      <c r="O51" s="38" t="s">
        <v>1</v>
      </c>
      <c r="P51" s="121">
        <v>18</v>
      </c>
      <c r="Q51" s="90">
        <v>14</v>
      </c>
      <c r="R51" s="38" t="s">
        <v>1</v>
      </c>
      <c r="S51" s="39">
        <v>15</v>
      </c>
      <c r="T51" s="37">
        <v>12</v>
      </c>
      <c r="U51" s="38" t="s">
        <v>1</v>
      </c>
      <c r="V51" s="39">
        <v>15</v>
      </c>
      <c r="W51" s="65" t="s">
        <v>17</v>
      </c>
      <c r="Y51" s="43">
        <f>SUM(Z51:AQ51)</f>
        <v>12</v>
      </c>
      <c r="Z51" s="168">
        <f>COUNTIF(E51:S51,Z1)</f>
        <v>0</v>
      </c>
      <c r="AA51" s="169">
        <f>COUNTIF(E51:S51,AA1)</f>
        <v>0</v>
      </c>
      <c r="AB51" s="168">
        <f>COUNTIF(E51:S51,AB1)</f>
        <v>0</v>
      </c>
      <c r="AC51" s="169">
        <f>COUNTIF(B51:V51,AC)</f>
        <v>0</v>
      </c>
      <c r="AD51" s="170">
        <f>COUNTIF(B51:V51,AD1)</f>
        <v>0</v>
      </c>
      <c r="AE51" s="156">
        <f>COUNTIF(B51:V51,AE1)</f>
        <v>0</v>
      </c>
      <c r="AF51" s="171">
        <f>COUNTIF(B51:V51,AF1)</f>
        <v>0</v>
      </c>
      <c r="AG51" s="168">
        <f>COUNTIF(B51:V51,AG1)</f>
        <v>0</v>
      </c>
      <c r="AH51" s="168">
        <f>COUNTIF(B51:V51,AH1)</f>
        <v>0</v>
      </c>
      <c r="AI51" s="170">
        <f>COUNTIF(B51:V51,AI1)</f>
        <v>0</v>
      </c>
      <c r="AJ51" s="170">
        <f>COUNTIF(B51:V51,AJ1)</f>
        <v>1</v>
      </c>
      <c r="AK51" s="156">
        <f>COUNTIF(B51:V51,AK1)</f>
        <v>2</v>
      </c>
      <c r="AL51" s="170">
        <f>COUNTIF(B51:V51,AL1)</f>
        <v>2</v>
      </c>
      <c r="AM51" s="171">
        <f>COUNTIF(B51:V51,AM1)</f>
        <v>3</v>
      </c>
      <c r="AN51" s="171">
        <f>COUNTIF(B51:V51,AN1)</f>
        <v>3</v>
      </c>
      <c r="AO51" s="43">
        <f>COUNTIF(B51:V51,AO1)</f>
        <v>0</v>
      </c>
      <c r="AP51" s="43">
        <f>COUNTIF(B51:V51,AP1)</f>
        <v>0</v>
      </c>
      <c r="AQ51" s="43">
        <f>COUNTIF(B51:V51,AQ1)</f>
        <v>1</v>
      </c>
    </row>
    <row r="52" spans="1:43" s="43" customFormat="1" ht="18" customHeight="1" thickBot="1">
      <c r="A52" s="71" t="s">
        <v>18</v>
      </c>
      <c r="B52" s="50"/>
      <c r="C52" s="51"/>
      <c r="D52" s="52"/>
      <c r="E52" s="58">
        <v>8</v>
      </c>
      <c r="F52" s="41" t="s">
        <v>1</v>
      </c>
      <c r="G52" s="117">
        <v>17</v>
      </c>
      <c r="H52" s="59">
        <v>9</v>
      </c>
      <c r="I52" s="41" t="s">
        <v>1</v>
      </c>
      <c r="J52" s="122">
        <v>17</v>
      </c>
      <c r="K52" s="58">
        <v>10</v>
      </c>
      <c r="L52" s="41" t="s">
        <v>1</v>
      </c>
      <c r="M52" s="117">
        <v>17</v>
      </c>
      <c r="N52" s="59">
        <v>11</v>
      </c>
      <c r="O52" s="41" t="s">
        <v>1</v>
      </c>
      <c r="P52" s="122">
        <v>17</v>
      </c>
      <c r="Q52" s="58">
        <v>13</v>
      </c>
      <c r="R52" s="41" t="s">
        <v>1</v>
      </c>
      <c r="S52" s="117">
        <v>16</v>
      </c>
      <c r="T52" s="58">
        <v>9</v>
      </c>
      <c r="U52" s="41" t="s">
        <v>1</v>
      </c>
      <c r="V52" s="117">
        <v>16</v>
      </c>
      <c r="W52" s="71" t="s">
        <v>18</v>
      </c>
      <c r="Y52" s="43">
        <f>SUM(Z52:AQ52)</f>
        <v>12</v>
      </c>
      <c r="Z52" s="168">
        <f>COUNTIF(B52:V52,Z1)</f>
        <v>0</v>
      </c>
      <c r="AA52" s="169">
        <f>COUNTIF(B52:V52,AA1)</f>
        <v>0</v>
      </c>
      <c r="AB52" s="168">
        <f>COUNTIF(B52:V52,AB1)</f>
        <v>0</v>
      </c>
      <c r="AC52" s="169">
        <f>COUNTIF(B52:V52,AC1)</f>
        <v>0</v>
      </c>
      <c r="AD52" s="170">
        <f>COUNTIF(B52:V52,AD1)</f>
        <v>0</v>
      </c>
      <c r="AE52" s="156">
        <f>COUNTIF(B52:V52,AE1)</f>
        <v>0</v>
      </c>
      <c r="AF52" s="171">
        <f>COUNTIF(B52:V52,AF1)</f>
        <v>0</v>
      </c>
      <c r="AG52" s="168">
        <f>COUNTIF(B52:V52,AG1)</f>
        <v>1</v>
      </c>
      <c r="AH52" s="168">
        <f>COUNTIF(B52:V52,AH1)</f>
        <v>2</v>
      </c>
      <c r="AI52" s="170">
        <f>COUNTIF(B52:V52,AI1)</f>
        <v>1</v>
      </c>
      <c r="AJ52" s="170">
        <f>COUNTIF(B52:V52,AJ1)</f>
        <v>1</v>
      </c>
      <c r="AK52" s="156">
        <f>COUNTIF(B52:V52,AK1)</f>
        <v>0</v>
      </c>
      <c r="AL52" s="170">
        <f>COUNTIF(B52:V52,AL1)</f>
        <v>1</v>
      </c>
      <c r="AM52" s="171">
        <f>COUNTIF(B52:V52,AM1)</f>
        <v>0</v>
      </c>
      <c r="AN52" s="171">
        <f>COUNTIF(B52:V52,AN1)</f>
        <v>0</v>
      </c>
      <c r="AO52" s="43">
        <f>COUNTIF(B52:V52,AO1)</f>
        <v>2</v>
      </c>
      <c r="AP52" s="43">
        <f>COUNTIF(B52:V52,AP1)</f>
        <v>4</v>
      </c>
      <c r="AQ52" s="43">
        <f>COUNTIF(B52:V52,AQ1)</f>
        <v>0</v>
      </c>
    </row>
    <row r="53" spans="1:43" s="43" customFormat="1" ht="18" customHeight="1" thickBot="1">
      <c r="A53" s="78" t="s">
        <v>80</v>
      </c>
      <c r="B53" s="79"/>
      <c r="C53" s="80"/>
      <c r="D53" s="81"/>
      <c r="E53" s="82">
        <v>9</v>
      </c>
      <c r="F53" s="83" t="s">
        <v>81</v>
      </c>
      <c r="G53" s="118">
        <v>16</v>
      </c>
      <c r="H53" s="82">
        <v>13</v>
      </c>
      <c r="I53" s="83" t="s">
        <v>81</v>
      </c>
      <c r="J53" s="84">
        <v>18</v>
      </c>
      <c r="K53" s="82">
        <v>12</v>
      </c>
      <c r="L53" s="83" t="s">
        <v>81</v>
      </c>
      <c r="M53" s="84">
        <v>15</v>
      </c>
      <c r="N53" s="82">
        <v>3</v>
      </c>
      <c r="O53" s="83" t="s">
        <v>81</v>
      </c>
      <c r="P53" s="84">
        <v>8</v>
      </c>
      <c r="Q53" s="82">
        <v>1</v>
      </c>
      <c r="R53" s="83" t="s">
        <v>81</v>
      </c>
      <c r="S53" s="84">
        <v>11</v>
      </c>
      <c r="T53"/>
      <c r="U53"/>
      <c r="V53"/>
      <c r="Y53" s="43">
        <f>SUM(Z53:AQ53)</f>
        <v>10</v>
      </c>
      <c r="Z53" s="168">
        <f>COUNTIF(B53:V53,Z1)</f>
        <v>1</v>
      </c>
      <c r="AA53" s="169">
        <f>COUNTIF(B53:V53,AA1)</f>
        <v>0</v>
      </c>
      <c r="AB53" s="168">
        <f>COUNTIF(B53:V53,AB1)</f>
        <v>1</v>
      </c>
      <c r="AC53" s="169">
        <f>COUNTIF(B53:V53,AC1)</f>
        <v>0</v>
      </c>
      <c r="AD53" s="170">
        <f>COUNTIF(B53:V53,AD1)</f>
        <v>0</v>
      </c>
      <c r="AE53" s="156">
        <f>COUNTIF(B53:V53,AE1)</f>
        <v>0</v>
      </c>
      <c r="AF53" s="171">
        <f>COUNTIF(B53:V53,AF1)</f>
        <v>0</v>
      </c>
      <c r="AG53" s="168">
        <f>COUNTIF(B53:V53,AG1)</f>
        <v>1</v>
      </c>
      <c r="AH53" s="168">
        <f>COUNTIF(B53:V53,AH1)</f>
        <v>1</v>
      </c>
      <c r="AI53" s="170">
        <f>COUNTIF(B53:V53,AI1)</f>
        <v>0</v>
      </c>
      <c r="AJ53" s="170">
        <f>COUNTIF(B53:V53,AJ1)</f>
        <v>1</v>
      </c>
      <c r="AK53" s="156">
        <f>COUNTIF(B53:V53,AK1)</f>
        <v>1</v>
      </c>
      <c r="AL53" s="170">
        <f>COUNTIF(B53:V53,AL1)</f>
        <v>1</v>
      </c>
      <c r="AM53" s="171">
        <f>COUNTIF(B53:V53,AM1)</f>
        <v>0</v>
      </c>
      <c r="AN53" s="171">
        <f>COUNTIF(B53:V53,AN1)</f>
        <v>1</v>
      </c>
      <c r="AO53" s="43">
        <f>COUNTIF(B53:V53,AO1)</f>
        <v>1</v>
      </c>
      <c r="AP53" s="43">
        <f>COUNTIF(B53:V53,AP1)</f>
        <v>0</v>
      </c>
      <c r="AQ53" s="43">
        <f>COUNTIF(B53:V53,AQ1)</f>
        <v>1</v>
      </c>
    </row>
    <row r="54" spans="1:40" s="43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 s="4"/>
      <c r="Z54" s="168"/>
      <c r="AA54" s="169"/>
      <c r="AB54" s="168"/>
      <c r="AC54" s="169"/>
      <c r="AD54" s="170"/>
      <c r="AE54" s="156"/>
      <c r="AF54" s="171"/>
      <c r="AG54" s="168"/>
      <c r="AH54" s="168"/>
      <c r="AI54" s="170"/>
      <c r="AJ54" s="170"/>
      <c r="AK54" s="156"/>
      <c r="AL54" s="170"/>
      <c r="AM54" s="171"/>
      <c r="AN54" s="171"/>
    </row>
    <row r="55" spans="1:44" ht="15.75" thickBot="1">
      <c r="A55" s="131">
        <v>43485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Y55" s="43"/>
      <c r="Z55" s="168"/>
      <c r="AA55" s="169"/>
      <c r="AB55" s="168"/>
      <c r="AC55" s="169"/>
      <c r="AD55" s="170"/>
      <c r="AE55" s="156"/>
      <c r="AF55" s="171"/>
      <c r="AG55" s="168"/>
      <c r="AH55" s="168"/>
      <c r="AI55" s="170"/>
      <c r="AJ55" s="170"/>
      <c r="AK55" s="156"/>
      <c r="AL55" s="170"/>
      <c r="AM55" s="171"/>
      <c r="AN55" s="171"/>
      <c r="AO55" s="43"/>
      <c r="AP55" s="43"/>
      <c r="AQ55" s="43"/>
      <c r="AR55" s="43"/>
    </row>
    <row r="56" spans="1:43" ht="15.75" thickBot="1">
      <c r="A56" s="1" t="s">
        <v>0</v>
      </c>
      <c r="B56" s="125">
        <v>0.5902777777777778</v>
      </c>
      <c r="C56" s="126"/>
      <c r="D56" s="127"/>
      <c r="E56" s="125">
        <v>0.6041666666666666</v>
      </c>
      <c r="F56" s="126"/>
      <c r="G56" s="127"/>
      <c r="H56" s="125">
        <v>0.6180555555555556</v>
      </c>
      <c r="I56" s="126"/>
      <c r="J56" s="127"/>
      <c r="K56" s="125">
        <v>0.6319444444444444</v>
      </c>
      <c r="L56" s="126"/>
      <c r="M56" s="127"/>
      <c r="N56" s="125">
        <v>0.6458333333333334</v>
      </c>
      <c r="O56" s="126"/>
      <c r="P56" s="127"/>
      <c r="Q56" s="125">
        <v>0.6597222222222222</v>
      </c>
      <c r="R56" s="126"/>
      <c r="S56" s="127"/>
      <c r="T56" s="125">
        <v>0.6736111111111112</v>
      </c>
      <c r="U56" s="126"/>
      <c r="V56" s="127"/>
      <c r="W56" s="68" t="s">
        <v>0</v>
      </c>
      <c r="Y56" s="43"/>
      <c r="Z56" s="168"/>
      <c r="AA56" s="169"/>
      <c r="AB56" s="168"/>
      <c r="AC56" s="169"/>
      <c r="AD56" s="170"/>
      <c r="AE56" s="156"/>
      <c r="AF56" s="171"/>
      <c r="AG56" s="168"/>
      <c r="AH56" s="168"/>
      <c r="AI56" s="170"/>
      <c r="AJ56" s="170"/>
      <c r="AK56" s="156"/>
      <c r="AL56" s="170"/>
      <c r="AM56" s="171"/>
      <c r="AN56" s="171"/>
      <c r="AO56" s="43"/>
      <c r="AP56" s="43"/>
      <c r="AQ56" s="43"/>
    </row>
    <row r="57" spans="1:43" ht="13.5" customHeight="1">
      <c r="A57" s="23" t="s">
        <v>5</v>
      </c>
      <c r="B57" s="24"/>
      <c r="C57" s="25" t="s">
        <v>1</v>
      </c>
      <c r="D57" s="26"/>
      <c r="E57" s="24">
        <v>15</v>
      </c>
      <c r="F57" s="25" t="s">
        <v>1</v>
      </c>
      <c r="G57" s="89">
        <v>18</v>
      </c>
      <c r="H57" s="24">
        <v>4</v>
      </c>
      <c r="I57" s="25" t="s">
        <v>1</v>
      </c>
      <c r="J57" s="89">
        <v>10</v>
      </c>
      <c r="K57" s="90">
        <v>1</v>
      </c>
      <c r="L57" s="32" t="s">
        <v>1</v>
      </c>
      <c r="M57" s="33">
        <v>14</v>
      </c>
      <c r="N57" s="24">
        <v>16</v>
      </c>
      <c r="O57" s="25" t="s">
        <v>1</v>
      </c>
      <c r="P57" s="89">
        <v>17</v>
      </c>
      <c r="Q57" s="88">
        <v>17</v>
      </c>
      <c r="R57" s="25" t="s">
        <v>1</v>
      </c>
      <c r="S57" s="26">
        <v>18</v>
      </c>
      <c r="T57" s="47"/>
      <c r="U57" s="48"/>
      <c r="V57" s="49"/>
      <c r="W57" s="85" t="s">
        <v>5</v>
      </c>
      <c r="Y57" s="43"/>
      <c r="Z57" s="168"/>
      <c r="AA57" s="169"/>
      <c r="AB57" s="168"/>
      <c r="AC57" s="169"/>
      <c r="AD57" s="170"/>
      <c r="AE57" s="156"/>
      <c r="AF57" s="171"/>
      <c r="AG57" s="168"/>
      <c r="AH57" s="168"/>
      <c r="AI57" s="170"/>
      <c r="AJ57" s="170"/>
      <c r="AK57" s="156"/>
      <c r="AL57" s="170"/>
      <c r="AM57" s="171"/>
      <c r="AN57" s="171"/>
      <c r="AO57" s="43"/>
      <c r="AP57" s="43"/>
      <c r="AQ57" s="43"/>
    </row>
    <row r="58" spans="1:43" ht="18" customHeight="1">
      <c r="A58" s="23" t="s">
        <v>13</v>
      </c>
      <c r="B58" s="24"/>
      <c r="C58" s="25" t="s">
        <v>1</v>
      </c>
      <c r="D58" s="26"/>
      <c r="E58" s="24">
        <v>14</v>
      </c>
      <c r="F58" s="25" t="s">
        <v>1</v>
      </c>
      <c r="G58" s="89">
        <v>16</v>
      </c>
      <c r="H58" s="24">
        <v>14</v>
      </c>
      <c r="I58" s="25" t="s">
        <v>1</v>
      </c>
      <c r="J58" s="89">
        <v>17</v>
      </c>
      <c r="K58" s="88">
        <v>16</v>
      </c>
      <c r="L58" s="25" t="s">
        <v>1</v>
      </c>
      <c r="M58" s="26">
        <v>18</v>
      </c>
      <c r="N58" s="88">
        <v>1</v>
      </c>
      <c r="O58" s="25" t="s">
        <v>1</v>
      </c>
      <c r="P58" s="26">
        <v>15</v>
      </c>
      <c r="Q58" s="24">
        <v>7</v>
      </c>
      <c r="R58" s="25" t="s">
        <v>1</v>
      </c>
      <c r="S58" s="89">
        <v>10</v>
      </c>
      <c r="T58" s="24"/>
      <c r="U58" s="25"/>
      <c r="V58" s="26"/>
      <c r="W58" s="69" t="s">
        <v>13</v>
      </c>
      <c r="Y58" s="43">
        <f>SUM(Z58:AQ58)</f>
        <v>10</v>
      </c>
      <c r="Z58" s="168">
        <f>COUNTIF(B58:V58,Z1)</f>
        <v>1</v>
      </c>
      <c r="AA58" s="169">
        <f>COUNTIF(B58:V58,AA1)</f>
        <v>0</v>
      </c>
      <c r="AB58" s="168">
        <f>COUNTIF(B58:V58,AB1)</f>
        <v>0</v>
      </c>
      <c r="AC58" s="169">
        <f>COUNTIF(B58:V58,AC1)</f>
        <v>0</v>
      </c>
      <c r="AD58" s="170">
        <f>COUNTIF(B58:V58,AD1)</f>
        <v>0</v>
      </c>
      <c r="AE58" s="156">
        <f>COUNTIF(B58:V58,AE1)</f>
        <v>0</v>
      </c>
      <c r="AF58" s="171">
        <f>COUNTIF(B58:V58,AF1)</f>
        <v>1</v>
      </c>
      <c r="AG58" s="168">
        <f>COUNTIF(B58:V58,AG1)</f>
        <v>0</v>
      </c>
      <c r="AH58" s="168">
        <f>COUNTIF(B58:V58,AH1)</f>
        <v>0</v>
      </c>
      <c r="AI58" s="170">
        <f>COUNTIF(B58:V58,AI1)</f>
        <v>1</v>
      </c>
      <c r="AJ58" s="170">
        <f>COUNTIF(B58:V58,AJ1)</f>
        <v>0</v>
      </c>
      <c r="AK58" s="156">
        <f>COUNTIF(B58:V58,AK1)</f>
        <v>0</v>
      </c>
      <c r="AL58" s="170">
        <f>COUNTIF(B58:V58,AL1)</f>
        <v>0</v>
      </c>
      <c r="AM58" s="171">
        <f>COUNTIF(B58:V58,AM1)</f>
        <v>2</v>
      </c>
      <c r="AN58" s="171">
        <f>COUNTIF(B58:V58,AN1)</f>
        <v>1</v>
      </c>
      <c r="AO58" s="43">
        <f>COUNTIF(B58:V58,AO1)</f>
        <v>2</v>
      </c>
      <c r="AP58" s="43">
        <f>COUNTIF(B58:V58,AP1)</f>
        <v>1</v>
      </c>
      <c r="AQ58" s="43">
        <f>COUNTIF(B58:V58,AQ1)</f>
        <v>1</v>
      </c>
    </row>
    <row r="59" spans="1:40" ht="18" customHeight="1">
      <c r="A59" s="27" t="s">
        <v>6</v>
      </c>
      <c r="B59" s="112">
        <v>4</v>
      </c>
      <c r="C59" s="113" t="s">
        <v>1</v>
      </c>
      <c r="D59" s="95">
        <v>17</v>
      </c>
      <c r="E59" s="28">
        <v>13</v>
      </c>
      <c r="F59" s="29" t="s">
        <v>1</v>
      </c>
      <c r="G59" s="95">
        <v>17</v>
      </c>
      <c r="H59" s="31">
        <v>15</v>
      </c>
      <c r="I59" s="32" t="s">
        <v>1</v>
      </c>
      <c r="J59" s="93">
        <v>16</v>
      </c>
      <c r="K59" s="28">
        <v>7</v>
      </c>
      <c r="L59" s="29" t="s">
        <v>1</v>
      </c>
      <c r="M59" s="95">
        <v>8</v>
      </c>
      <c r="N59" s="28">
        <v>7</v>
      </c>
      <c r="O59" s="29" t="s">
        <v>1</v>
      </c>
      <c r="P59" s="95">
        <v>9</v>
      </c>
      <c r="Q59" s="91">
        <v>2</v>
      </c>
      <c r="R59" s="29" t="s">
        <v>1</v>
      </c>
      <c r="S59" s="30">
        <v>15</v>
      </c>
      <c r="T59" s="91">
        <v>6</v>
      </c>
      <c r="U59" s="29" t="s">
        <v>1</v>
      </c>
      <c r="V59" s="30">
        <v>7</v>
      </c>
      <c r="W59" s="70" t="s">
        <v>6</v>
      </c>
      <c r="Z59" s="165"/>
      <c r="AB59" s="165"/>
      <c r="AD59" s="166"/>
      <c r="AE59" s="115"/>
      <c r="AF59" s="167"/>
      <c r="AG59" s="165"/>
      <c r="AH59" s="165"/>
      <c r="AI59" s="166"/>
      <c r="AJ59" s="166"/>
      <c r="AK59" s="115"/>
      <c r="AL59" s="166"/>
      <c r="AM59" s="166"/>
      <c r="AN59" s="167"/>
    </row>
    <row r="60" spans="1:40" ht="18" customHeight="1">
      <c r="A60" s="27" t="s">
        <v>7</v>
      </c>
      <c r="B60" s="90">
        <v>3</v>
      </c>
      <c r="C60" s="32" t="s">
        <v>1</v>
      </c>
      <c r="D60" s="33">
        <v>11</v>
      </c>
      <c r="E60" s="90">
        <v>2</v>
      </c>
      <c r="F60" s="32" t="s">
        <v>1</v>
      </c>
      <c r="G60" s="33">
        <v>11</v>
      </c>
      <c r="H60" s="90">
        <v>1</v>
      </c>
      <c r="I60" s="32" t="s">
        <v>1</v>
      </c>
      <c r="J60" s="33">
        <v>13</v>
      </c>
      <c r="K60" s="31">
        <v>15</v>
      </c>
      <c r="L60" s="32" t="s">
        <v>1</v>
      </c>
      <c r="M60" s="93">
        <v>17</v>
      </c>
      <c r="N60" s="31">
        <v>4</v>
      </c>
      <c r="O60" s="32" t="s">
        <v>1</v>
      </c>
      <c r="P60" s="93">
        <v>12</v>
      </c>
      <c r="Q60" s="90">
        <v>3</v>
      </c>
      <c r="R60" s="32" t="s">
        <v>1</v>
      </c>
      <c r="S60" s="33">
        <v>14</v>
      </c>
      <c r="T60" s="31"/>
      <c r="U60" s="32"/>
      <c r="V60" s="33"/>
      <c r="W60" s="70" t="s">
        <v>7</v>
      </c>
      <c r="Z60" s="165"/>
      <c r="AA60" s="4"/>
      <c r="AB60" s="165"/>
      <c r="AC60" s="4"/>
      <c r="AD60" s="166"/>
      <c r="AE60" s="115"/>
      <c r="AF60" s="167"/>
      <c r="AG60" s="165"/>
      <c r="AH60" s="165"/>
      <c r="AI60" s="166"/>
      <c r="AJ60" s="166"/>
      <c r="AK60" s="115"/>
      <c r="AL60" s="166"/>
      <c r="AM60" s="167"/>
      <c r="AN60" s="167"/>
    </row>
    <row r="61" spans="1:43" ht="18" customHeight="1">
      <c r="A61" s="23" t="s">
        <v>14</v>
      </c>
      <c r="B61" s="24"/>
      <c r="C61" s="25" t="s">
        <v>8</v>
      </c>
      <c r="D61" s="26"/>
      <c r="E61" s="88">
        <v>3</v>
      </c>
      <c r="F61" s="32" t="s">
        <v>1</v>
      </c>
      <c r="G61" s="26">
        <v>10</v>
      </c>
      <c r="H61" s="88">
        <v>2</v>
      </c>
      <c r="I61" s="32" t="s">
        <v>1</v>
      </c>
      <c r="J61" s="26">
        <v>12</v>
      </c>
      <c r="K61" s="88">
        <v>6</v>
      </c>
      <c r="L61" s="32" t="s">
        <v>1</v>
      </c>
      <c r="M61" s="26">
        <v>9</v>
      </c>
      <c r="N61" s="31">
        <v>8</v>
      </c>
      <c r="O61" s="32" t="s">
        <v>1</v>
      </c>
      <c r="P61" s="93">
        <v>18</v>
      </c>
      <c r="Q61" s="24">
        <v>4</v>
      </c>
      <c r="R61" s="32" t="s">
        <v>1</v>
      </c>
      <c r="S61" s="89">
        <v>13</v>
      </c>
      <c r="T61" s="27" t="s">
        <v>8</v>
      </c>
      <c r="U61" s="67" t="s">
        <v>8</v>
      </c>
      <c r="V61" s="77" t="s">
        <v>8</v>
      </c>
      <c r="W61" s="69" t="s">
        <v>14</v>
      </c>
      <c r="Y61" s="43">
        <f>SUM(Z61:AQ61)</f>
        <v>10</v>
      </c>
      <c r="Z61" s="168">
        <f>COUNTIF(B61:V61,Z1)</f>
        <v>0</v>
      </c>
      <c r="AA61" s="169">
        <f>COUNTIF(B61:V61,AA1)</f>
        <v>1</v>
      </c>
      <c r="AB61" s="168">
        <f>COUNTIF(B61:V61,AB1)</f>
        <v>1</v>
      </c>
      <c r="AC61" s="169">
        <f>COUNTIF(B61:V61,AC1)</f>
        <v>1</v>
      </c>
      <c r="AD61" s="170">
        <f>COUNTIF(B61:V61,AD1)</f>
        <v>0</v>
      </c>
      <c r="AE61" s="156">
        <f>COUNTIF(B61:V61,AE1)</f>
        <v>1</v>
      </c>
      <c r="AF61" s="171">
        <f>COUNTIF(B61:V61,AF1)</f>
        <v>0</v>
      </c>
      <c r="AG61" s="168">
        <f>COUNTIF(B61:V61,AG1)</f>
        <v>1</v>
      </c>
      <c r="AH61" s="168">
        <f>COUNTIF(B61:V61,AH1)</f>
        <v>1</v>
      </c>
      <c r="AI61" s="170">
        <f>COUNTIF(B61:V61,AI1)</f>
        <v>1</v>
      </c>
      <c r="AJ61" s="170">
        <f>COUNTIF(B61:V61,AJ1)</f>
        <v>0</v>
      </c>
      <c r="AK61" s="156">
        <f>COUNTIF(B61:V61,AK1)</f>
        <v>1</v>
      </c>
      <c r="AL61" s="170">
        <f>COUNTIF(B61:V61,AL1)</f>
        <v>1</v>
      </c>
      <c r="AM61" s="171">
        <f>COUNTIF(B61:V61,AM1)</f>
        <v>0</v>
      </c>
      <c r="AN61" s="171">
        <f>COUNTIF(B61:V61,AN1)</f>
        <v>0</v>
      </c>
      <c r="AO61" s="43">
        <f>COUNTIF(B61:V61,AO1)</f>
        <v>0</v>
      </c>
      <c r="AP61" s="43">
        <f>COUNTIF(B61:V61,AP1)</f>
        <v>0</v>
      </c>
      <c r="AQ61" s="43">
        <f>COUNTIF(B61:V61,AQ1)</f>
        <v>1</v>
      </c>
    </row>
    <row r="62" spans="1:23" ht="18" customHeight="1">
      <c r="A62" s="27" t="s">
        <v>9</v>
      </c>
      <c r="B62" s="88">
        <v>1</v>
      </c>
      <c r="C62" s="25" t="s">
        <v>1</v>
      </c>
      <c r="D62" s="26">
        <v>16</v>
      </c>
      <c r="E62" s="88">
        <v>1</v>
      </c>
      <c r="F62" s="25" t="s">
        <v>1</v>
      </c>
      <c r="G62" s="26">
        <v>12</v>
      </c>
      <c r="H62" s="31">
        <v>7</v>
      </c>
      <c r="I62" s="32" t="s">
        <v>1</v>
      </c>
      <c r="J62" s="93">
        <v>18</v>
      </c>
      <c r="K62" s="88">
        <v>2</v>
      </c>
      <c r="L62" s="25" t="s">
        <v>1</v>
      </c>
      <c r="M62" s="26">
        <v>13</v>
      </c>
      <c r="N62" s="90">
        <v>3</v>
      </c>
      <c r="O62" s="32" t="s">
        <v>1</v>
      </c>
      <c r="P62" s="33">
        <v>13</v>
      </c>
      <c r="Q62" s="88">
        <v>8</v>
      </c>
      <c r="R62" s="25" t="s">
        <v>1</v>
      </c>
      <c r="S62" s="26">
        <v>9</v>
      </c>
      <c r="T62" s="88">
        <v>3</v>
      </c>
      <c r="U62" s="100" t="s">
        <v>1</v>
      </c>
      <c r="V62" s="111">
        <v>4</v>
      </c>
      <c r="W62" s="70" t="s">
        <v>9</v>
      </c>
    </row>
    <row r="63" spans="1:43" ht="18" customHeight="1">
      <c r="A63" s="34" t="s">
        <v>17</v>
      </c>
      <c r="B63" s="34"/>
      <c r="C63" s="35" t="s">
        <v>1</v>
      </c>
      <c r="D63" s="36"/>
      <c r="E63" s="88">
        <v>4</v>
      </c>
      <c r="F63" s="35" t="s">
        <v>1</v>
      </c>
      <c r="G63" s="36">
        <v>9</v>
      </c>
      <c r="H63" s="88">
        <v>6</v>
      </c>
      <c r="I63" s="35" t="s">
        <v>1</v>
      </c>
      <c r="J63" s="36">
        <v>8</v>
      </c>
      <c r="K63" s="90">
        <v>4</v>
      </c>
      <c r="L63" s="38" t="s">
        <v>1</v>
      </c>
      <c r="M63" s="39">
        <v>11</v>
      </c>
      <c r="N63" s="88">
        <v>6</v>
      </c>
      <c r="O63" s="35" t="s">
        <v>1</v>
      </c>
      <c r="P63" s="36">
        <v>10</v>
      </c>
      <c r="Q63" s="88">
        <v>6</v>
      </c>
      <c r="R63" s="35" t="s">
        <v>1</v>
      </c>
      <c r="S63" s="36">
        <v>11</v>
      </c>
      <c r="T63" s="37">
        <v>5</v>
      </c>
      <c r="U63" s="38" t="s">
        <v>1</v>
      </c>
      <c r="V63" s="93">
        <v>10</v>
      </c>
      <c r="W63" s="65" t="s">
        <v>17</v>
      </c>
      <c r="Y63" s="43">
        <f>SUM(Z63:AQ63)</f>
        <v>12</v>
      </c>
      <c r="Z63" s="168">
        <f>COUNTIF(B63:V63,Z1)</f>
        <v>0</v>
      </c>
      <c r="AA63" s="169">
        <f>COUNTIF(B63:V63,AA1)</f>
        <v>0</v>
      </c>
      <c r="AB63" s="168">
        <f>COUNTIF(B63:V63,AB3)</f>
        <v>0</v>
      </c>
      <c r="AC63" s="169">
        <f>COUNTIF(B63:V63,AC1)</f>
        <v>2</v>
      </c>
      <c r="AD63" s="170">
        <f>COUNTIF(B63:V63,AD1)</f>
        <v>1</v>
      </c>
      <c r="AE63" s="156">
        <f>COUNTIF(B63:V63,AE1)</f>
        <v>3</v>
      </c>
      <c r="AF63" s="171">
        <f>COUNTIF(B63:V63,AF1)</f>
        <v>0</v>
      </c>
      <c r="AG63" s="168">
        <f>COUNTIF(B63:V63,AG1)</f>
        <v>1</v>
      </c>
      <c r="AH63" s="168">
        <f>COUNTIF(B63:V63,AH1)</f>
        <v>1</v>
      </c>
      <c r="AI63" s="170">
        <f>COUNTIF(B63:V63,AI1)</f>
        <v>2</v>
      </c>
      <c r="AJ63" s="170">
        <f>COUNTIF(B63:V63,AJ1)</f>
        <v>2</v>
      </c>
      <c r="AK63" s="156">
        <f>COUNTIF(B63:V63,AK1)</f>
        <v>0</v>
      </c>
      <c r="AL63" s="170">
        <f>COUNTIF(B63:V63,AL1)</f>
        <v>0</v>
      </c>
      <c r="AM63" s="171">
        <f>COUNTIF(B63:V63,AM1)</f>
        <v>0</v>
      </c>
      <c r="AN63" s="171">
        <f>COUNTIF(B63:V63,AN1)</f>
        <v>0</v>
      </c>
      <c r="AO63" s="43">
        <f>COUNTIF(B63:V63,AO1)</f>
        <v>0</v>
      </c>
      <c r="AP63" s="43">
        <f>COUNTIF(B63:V63,AP1)</f>
        <v>0</v>
      </c>
      <c r="AQ63" s="43">
        <f>COUNTIF(B63:V63,AQ1)</f>
        <v>0</v>
      </c>
    </row>
    <row r="64" spans="1:43" ht="18" customHeight="1" thickBot="1">
      <c r="A64" s="40" t="s">
        <v>18</v>
      </c>
      <c r="B64" s="40"/>
      <c r="C64" s="41" t="s">
        <v>1</v>
      </c>
      <c r="D64" s="42"/>
      <c r="E64" s="40">
        <v>5</v>
      </c>
      <c r="F64" s="41" t="s">
        <v>1</v>
      </c>
      <c r="G64" s="117">
        <v>8</v>
      </c>
      <c r="H64" s="40">
        <v>5</v>
      </c>
      <c r="I64" s="41" t="s">
        <v>1</v>
      </c>
      <c r="J64" s="117">
        <v>9</v>
      </c>
      <c r="K64" s="88">
        <v>3</v>
      </c>
      <c r="L64" s="35" t="s">
        <v>1</v>
      </c>
      <c r="M64" s="36">
        <v>12</v>
      </c>
      <c r="N64" s="150">
        <v>5</v>
      </c>
      <c r="O64" s="41" t="s">
        <v>1</v>
      </c>
      <c r="P64" s="42">
        <v>11</v>
      </c>
      <c r="Q64" s="40">
        <v>5</v>
      </c>
      <c r="R64" s="41" t="s">
        <v>1</v>
      </c>
      <c r="S64" s="117">
        <v>12</v>
      </c>
      <c r="T64" s="150">
        <v>2</v>
      </c>
      <c r="U64" s="41" t="s">
        <v>1</v>
      </c>
      <c r="V64" s="60">
        <v>14</v>
      </c>
      <c r="W64" s="71" t="s">
        <v>18</v>
      </c>
      <c r="Y64" s="43">
        <f>SUM(Z64:AP64)</f>
        <v>12</v>
      </c>
      <c r="Z64" s="168">
        <f>COUNTIF(B64:V64,Z1)</f>
        <v>0</v>
      </c>
      <c r="AA64" s="169">
        <f>COUNTIF(B64:V64,AA1)</f>
        <v>1</v>
      </c>
      <c r="AB64" s="168">
        <f>COUNTIF(B64:V64,AB1)</f>
        <v>1</v>
      </c>
      <c r="AC64" s="169">
        <f>COUNTIF(B64:V64,AC1)</f>
        <v>0</v>
      </c>
      <c r="AD64" s="170">
        <f>COUNTIF(B64:V64,AD1)</f>
        <v>4</v>
      </c>
      <c r="AE64" s="156">
        <f>COUNTIF(B64:V64,AE1)</f>
        <v>0</v>
      </c>
      <c r="AF64" s="171">
        <f>COUNTIF(B64:V64,AF1)</f>
        <v>0</v>
      </c>
      <c r="AG64" s="168">
        <f>COUNTIF(B64:V64,AG1)</f>
        <v>1</v>
      </c>
      <c r="AH64" s="168">
        <f>COUNTIF(B64:V64,AH1)</f>
        <v>1</v>
      </c>
      <c r="AI64" s="170">
        <f>COUNTIF(B64:V64,AI1)</f>
        <v>0</v>
      </c>
      <c r="AJ64" s="170">
        <f>COUNTIF(B64:V64,AJ1)</f>
        <v>1</v>
      </c>
      <c r="AK64" s="156">
        <f>COUNTIF(B64:V64,AK1)</f>
        <v>2</v>
      </c>
      <c r="AL64" s="170">
        <f>COUNTIF(B64:V64,AL1)</f>
        <v>0</v>
      </c>
      <c r="AM64" s="171">
        <f>COUNTIF(B64:V64,AM1)</f>
        <v>1</v>
      </c>
      <c r="AN64" s="171">
        <f>COUNTIF(B64:V64,AN1)</f>
        <v>0</v>
      </c>
      <c r="AO64" s="43">
        <f>COUNTIF(B64:V64,AO1)</f>
        <v>0</v>
      </c>
      <c r="AP64" s="43">
        <f>COUNTIF(B64:V64,AP1)</f>
        <v>0</v>
      </c>
      <c r="AQ64" s="43">
        <f>COUNTIF(B64:V64,AQ1)</f>
        <v>0</v>
      </c>
    </row>
    <row r="65" spans="1:43" ht="18" customHeight="1" thickBot="1">
      <c r="A65" s="78" t="s">
        <v>80</v>
      </c>
      <c r="B65" s="79"/>
      <c r="C65" s="80"/>
      <c r="D65" s="81"/>
      <c r="E65" s="82">
        <v>6</v>
      </c>
      <c r="F65" s="83" t="s">
        <v>81</v>
      </c>
      <c r="G65" s="84">
        <v>7</v>
      </c>
      <c r="H65" s="82">
        <v>3</v>
      </c>
      <c r="I65" s="83" t="s">
        <v>81</v>
      </c>
      <c r="J65" s="84">
        <v>11</v>
      </c>
      <c r="K65" s="82">
        <v>5</v>
      </c>
      <c r="L65" s="83" t="s">
        <v>81</v>
      </c>
      <c r="M65" s="84">
        <v>10</v>
      </c>
      <c r="N65" s="82">
        <v>2</v>
      </c>
      <c r="O65" s="83" t="s">
        <v>81</v>
      </c>
      <c r="P65" s="84">
        <v>14</v>
      </c>
      <c r="Q65" s="82">
        <v>1</v>
      </c>
      <c r="R65" s="83" t="s">
        <v>81</v>
      </c>
      <c r="S65" s="84">
        <v>16</v>
      </c>
      <c r="Y65" s="43">
        <f>SUM(Z65:AP65)</f>
        <v>10</v>
      </c>
      <c r="Z65" s="168">
        <f>COUNTIF(B65:V65,Z1)</f>
        <v>1</v>
      </c>
      <c r="AA65" s="169">
        <f>COUNTIF(B65:V65,AA1)</f>
        <v>1</v>
      </c>
      <c r="AB65" s="168">
        <f>COUNTIF(B65:V65,AB1)</f>
        <v>1</v>
      </c>
      <c r="AC65" s="169">
        <f>COUNTIF(B65:V65,AC1)</f>
        <v>0</v>
      </c>
      <c r="AD65" s="170">
        <f>COUNTIF(B65:V65,AD1)</f>
        <v>1</v>
      </c>
      <c r="AE65" s="156">
        <f>COUNTIF(B65:V65,AE1)</f>
        <v>1</v>
      </c>
      <c r="AF65" s="171">
        <f>COUNTIF(B65:V65,AF1)</f>
        <v>1</v>
      </c>
      <c r="AG65" s="168">
        <f>COUNTIF(B65:V65,AG1)</f>
        <v>0</v>
      </c>
      <c r="AH65" s="168">
        <f>COUNTIF(B65:V65,AH1)</f>
        <v>0</v>
      </c>
      <c r="AI65" s="170">
        <f>COUNTIF(B65:V65,AI1)</f>
        <v>1</v>
      </c>
      <c r="AJ65" s="170">
        <f>COUNTIF(B65:V65,AJ1)</f>
        <v>1</v>
      </c>
      <c r="AK65" s="156">
        <f>COUNTIF(B65:V65,AK1)</f>
        <v>0</v>
      </c>
      <c r="AL65" s="170">
        <f>COUNTIF(B65:V65,AL1)</f>
        <v>0</v>
      </c>
      <c r="AM65" s="171">
        <f>COUNTIF(B65:V65,AM1)</f>
        <v>1</v>
      </c>
      <c r="AN65" s="171">
        <f>COUNTIF(B65:V65,AN1)</f>
        <v>0</v>
      </c>
      <c r="AO65" s="43">
        <f>COUNTIF(B65:V65,AO1)</f>
        <v>1</v>
      </c>
      <c r="AP65" s="43">
        <f>COUNTIF(B65:V65,AP1)</f>
        <v>0</v>
      </c>
      <c r="AQ65" s="43">
        <f>COUNTIF(B65:V65,AQ1)</f>
        <v>0</v>
      </c>
    </row>
    <row r="66" spans="2:40" ht="18" customHeight="1">
      <c r="B66"/>
      <c r="D66"/>
      <c r="E66"/>
      <c r="G66"/>
      <c r="H66"/>
      <c r="J66"/>
      <c r="K66"/>
      <c r="M66"/>
      <c r="Z66" s="165"/>
      <c r="AA66" s="4"/>
      <c r="AB66" s="165"/>
      <c r="AC66" s="4"/>
      <c r="AD66" s="166"/>
      <c r="AE66" s="115"/>
      <c r="AF66" s="167"/>
      <c r="AG66" s="165"/>
      <c r="AH66" s="165"/>
      <c r="AI66" s="166"/>
      <c r="AJ66" s="166"/>
      <c r="AK66" s="115"/>
      <c r="AL66" s="166"/>
      <c r="AM66" s="167"/>
      <c r="AN66" s="167"/>
    </row>
    <row r="67" spans="1:40" ht="13.5" thickBot="1">
      <c r="A67" s="131">
        <v>43492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Z67" s="165"/>
      <c r="AA67" s="4"/>
      <c r="AB67" s="165"/>
      <c r="AC67" s="4"/>
      <c r="AD67" s="166"/>
      <c r="AE67" s="115"/>
      <c r="AF67" s="167"/>
      <c r="AG67" s="165"/>
      <c r="AH67" s="165"/>
      <c r="AI67" s="166"/>
      <c r="AJ67" s="166"/>
      <c r="AK67" s="115"/>
      <c r="AL67" s="166"/>
      <c r="AM67" s="167"/>
      <c r="AN67" s="167"/>
    </row>
    <row r="68" spans="1:40" ht="15" thickBot="1">
      <c r="A68" s="1" t="s">
        <v>0</v>
      </c>
      <c r="B68" s="125">
        <v>0.5902777777777778</v>
      </c>
      <c r="C68" s="126"/>
      <c r="D68" s="127"/>
      <c r="E68" s="125">
        <v>0.6041666666666666</v>
      </c>
      <c r="F68" s="126"/>
      <c r="G68" s="127"/>
      <c r="H68" s="125">
        <v>0.6180555555555556</v>
      </c>
      <c r="I68" s="126"/>
      <c r="J68" s="127"/>
      <c r="K68" s="125">
        <v>0.6319444444444444</v>
      </c>
      <c r="L68" s="126"/>
      <c r="M68" s="127"/>
      <c r="N68" s="125">
        <v>0.6458333333333334</v>
      </c>
      <c r="O68" s="126"/>
      <c r="P68" s="127"/>
      <c r="Q68" s="125">
        <v>0.6597222222222222</v>
      </c>
      <c r="R68" s="126"/>
      <c r="S68" s="127"/>
      <c r="T68" s="125">
        <v>0.6736111111111112</v>
      </c>
      <c r="U68" s="126"/>
      <c r="V68" s="127"/>
      <c r="W68" s="68" t="s">
        <v>0</v>
      </c>
      <c r="Z68" s="165"/>
      <c r="AA68" s="4"/>
      <c r="AB68" s="165"/>
      <c r="AC68" s="4"/>
      <c r="AD68" s="166"/>
      <c r="AE68" s="115"/>
      <c r="AF68" s="167"/>
      <c r="AG68" s="165"/>
      <c r="AH68" s="165"/>
      <c r="AI68" s="166"/>
      <c r="AJ68" s="166"/>
      <c r="AK68" s="115"/>
      <c r="AL68" s="166"/>
      <c r="AM68" s="167"/>
      <c r="AN68" s="167"/>
    </row>
    <row r="69" spans="1:40" ht="19.5" customHeight="1">
      <c r="A69" s="85" t="s">
        <v>5</v>
      </c>
      <c r="B69" s="119">
        <v>5</v>
      </c>
      <c r="C69" s="25" t="s">
        <v>1</v>
      </c>
      <c r="D69" s="26">
        <v>15</v>
      </c>
      <c r="E69" s="88">
        <v>5</v>
      </c>
      <c r="F69" s="25" t="s">
        <v>1</v>
      </c>
      <c r="G69" s="26">
        <v>13</v>
      </c>
      <c r="H69" s="88">
        <v>5</v>
      </c>
      <c r="I69" s="25" t="s">
        <v>1</v>
      </c>
      <c r="J69" s="26">
        <v>14</v>
      </c>
      <c r="K69" s="88">
        <v>6</v>
      </c>
      <c r="L69" s="32" t="s">
        <v>1</v>
      </c>
      <c r="M69" s="26">
        <v>14</v>
      </c>
      <c r="N69" s="88">
        <v>10</v>
      </c>
      <c r="O69" s="25" t="s">
        <v>1</v>
      </c>
      <c r="P69" s="26">
        <v>11</v>
      </c>
      <c r="Q69" s="88">
        <v>7</v>
      </c>
      <c r="R69" s="25" t="s">
        <v>1</v>
      </c>
      <c r="S69" s="26">
        <v>15</v>
      </c>
      <c r="T69" s="47"/>
      <c r="U69" s="48"/>
      <c r="V69" s="49"/>
      <c r="W69" s="85" t="s">
        <v>5</v>
      </c>
      <c r="Z69" s="165"/>
      <c r="AA69" s="4"/>
      <c r="AB69" s="165"/>
      <c r="AC69" s="4"/>
      <c r="AD69" s="166"/>
      <c r="AE69" s="115"/>
      <c r="AF69" s="167"/>
      <c r="AG69" s="165"/>
      <c r="AH69" s="165"/>
      <c r="AI69" s="166"/>
      <c r="AJ69" s="166"/>
      <c r="AK69" s="115"/>
      <c r="AL69" s="166"/>
      <c r="AM69" s="167"/>
      <c r="AN69" s="167"/>
    </row>
    <row r="70" spans="1:43" ht="19.5" customHeight="1">
      <c r="A70" s="69" t="s">
        <v>13</v>
      </c>
      <c r="B70" s="25"/>
      <c r="C70" s="25"/>
      <c r="D70" s="26"/>
      <c r="E70" s="91">
        <v>6</v>
      </c>
      <c r="F70" s="25" t="s">
        <v>1</v>
      </c>
      <c r="G70" s="30">
        <v>12</v>
      </c>
      <c r="H70" s="88">
        <v>3</v>
      </c>
      <c r="I70" s="25" t="s">
        <v>1</v>
      </c>
      <c r="J70" s="26">
        <v>16</v>
      </c>
      <c r="K70" s="88">
        <v>7</v>
      </c>
      <c r="L70" s="25" t="s">
        <v>1</v>
      </c>
      <c r="M70" s="26">
        <v>13</v>
      </c>
      <c r="N70" s="24">
        <v>7</v>
      </c>
      <c r="O70" s="25" t="s">
        <v>1</v>
      </c>
      <c r="P70" s="89">
        <v>14</v>
      </c>
      <c r="Q70" s="88">
        <v>8</v>
      </c>
      <c r="R70" s="25" t="s">
        <v>1</v>
      </c>
      <c r="S70" s="26">
        <v>14</v>
      </c>
      <c r="T70" s="24"/>
      <c r="U70" s="25"/>
      <c r="V70" s="26"/>
      <c r="W70" s="69" t="s">
        <v>13</v>
      </c>
      <c r="Y70" s="43">
        <f>SUM(Z70:AP70)</f>
        <v>10</v>
      </c>
      <c r="Z70" s="168">
        <f>COUNTIF(B70:V70,Z1)</f>
        <v>0</v>
      </c>
      <c r="AA70" s="169">
        <f>COUNTIF(B70:V70,AA1)</f>
        <v>0</v>
      </c>
      <c r="AB70" s="168">
        <f>COUNTIF(B70:V70,AB1)</f>
        <v>1</v>
      </c>
      <c r="AC70" s="169">
        <f>COUNTIF(B70:V70,AC1)</f>
        <v>0</v>
      </c>
      <c r="AD70" s="170">
        <f>COUNTIF(B70:V70,AD1)</f>
        <v>0</v>
      </c>
      <c r="AE70" s="156">
        <f>COUNTIF(B70:V70,AE1)</f>
        <v>1</v>
      </c>
      <c r="AF70" s="171">
        <f>COUNTIF(B70:V70,AF1)</f>
        <v>2</v>
      </c>
      <c r="AG70" s="168">
        <f>COUNTIF(B70:V70,AG1)</f>
        <v>1</v>
      </c>
      <c r="AH70" s="168">
        <f>COUNTIF(B70:V70,AH1)</f>
        <v>0</v>
      </c>
      <c r="AI70" s="170">
        <f>COUNTIF(B70:V70,AI1)</f>
        <v>0</v>
      </c>
      <c r="AJ70" s="170">
        <f>COUNTIF(B70:V70,AJ1)</f>
        <v>0</v>
      </c>
      <c r="AK70" s="156">
        <f>COUNTIF(B70:V70,AK1)</f>
        <v>1</v>
      </c>
      <c r="AL70" s="170">
        <f>COUNTIF(B70:V70,AL1)</f>
        <v>1</v>
      </c>
      <c r="AM70" s="171">
        <f>COUNTIF(B70:V70,AM1)</f>
        <v>2</v>
      </c>
      <c r="AN70" s="171">
        <f>COUNTIF(B70:V70,AN1)</f>
        <v>0</v>
      </c>
      <c r="AO70" s="43">
        <f>COUNTIF(B70:V70,AO1)</f>
        <v>1</v>
      </c>
      <c r="AP70" s="43">
        <f>COUNTIF(B70:V70,AP1)</f>
        <v>0</v>
      </c>
      <c r="AQ70" s="43">
        <f>COUNTIF(B70:V70,AQ1)</f>
        <v>0</v>
      </c>
    </row>
    <row r="71" spans="1:41" ht="19.5" customHeight="1">
      <c r="A71" s="70" t="s">
        <v>6</v>
      </c>
      <c r="B71" s="119">
        <v>6</v>
      </c>
      <c r="C71" s="25" t="s">
        <v>1</v>
      </c>
      <c r="D71" s="26">
        <v>16</v>
      </c>
      <c r="E71" s="90">
        <v>3</v>
      </c>
      <c r="F71" s="29" t="s">
        <v>1</v>
      </c>
      <c r="G71" s="33">
        <v>15</v>
      </c>
      <c r="H71" s="88">
        <v>6</v>
      </c>
      <c r="I71" s="32" t="s">
        <v>1</v>
      </c>
      <c r="J71" s="26">
        <v>13</v>
      </c>
      <c r="K71" s="24">
        <v>10</v>
      </c>
      <c r="L71" s="29" t="s">
        <v>1</v>
      </c>
      <c r="M71" s="26">
        <v>18</v>
      </c>
      <c r="N71" s="91">
        <v>9</v>
      </c>
      <c r="O71" s="29" t="s">
        <v>1</v>
      </c>
      <c r="P71" s="30">
        <v>12</v>
      </c>
      <c r="Q71" s="91">
        <v>10</v>
      </c>
      <c r="R71" s="29" t="s">
        <v>1</v>
      </c>
      <c r="S71" s="30">
        <v>12</v>
      </c>
      <c r="T71" s="28"/>
      <c r="U71" s="29"/>
      <c r="V71" s="30"/>
      <c r="W71" s="70" t="s">
        <v>6</v>
      </c>
      <c r="Y71" s="43"/>
      <c r="Z71" s="168"/>
      <c r="AA71" s="169"/>
      <c r="AB71" s="168"/>
      <c r="AC71" s="169"/>
      <c r="AD71" s="170"/>
      <c r="AE71" s="156"/>
      <c r="AF71" s="171"/>
      <c r="AG71" s="168"/>
      <c r="AH71" s="168"/>
      <c r="AI71" s="170"/>
      <c r="AJ71" s="170"/>
      <c r="AK71" s="156"/>
      <c r="AL71" s="170"/>
      <c r="AM71" s="171"/>
      <c r="AN71" s="171"/>
      <c r="AO71" s="43"/>
    </row>
    <row r="72" spans="1:40" ht="19.5" customHeight="1">
      <c r="A72" s="70" t="s">
        <v>7</v>
      </c>
      <c r="B72" s="32"/>
      <c r="C72" s="32"/>
      <c r="D72" s="33"/>
      <c r="E72" s="31">
        <v>2</v>
      </c>
      <c r="F72" s="32" t="s">
        <v>1</v>
      </c>
      <c r="G72" s="93">
        <v>16</v>
      </c>
      <c r="H72" s="90">
        <v>2</v>
      </c>
      <c r="I72" s="32" t="s">
        <v>1</v>
      </c>
      <c r="J72" s="33">
        <v>17</v>
      </c>
      <c r="K72" s="90">
        <v>8</v>
      </c>
      <c r="L72" s="32" t="s">
        <v>1</v>
      </c>
      <c r="M72" s="33">
        <v>12</v>
      </c>
      <c r="N72" s="90">
        <v>8</v>
      </c>
      <c r="O72" s="32" t="s">
        <v>1</v>
      </c>
      <c r="P72" s="33">
        <v>13</v>
      </c>
      <c r="Q72" s="90">
        <v>9</v>
      </c>
      <c r="R72" s="32" t="s">
        <v>1</v>
      </c>
      <c r="S72" s="33">
        <v>13</v>
      </c>
      <c r="T72" s="31"/>
      <c r="U72" s="32"/>
      <c r="V72" s="33"/>
      <c r="W72" s="70" t="s">
        <v>7</v>
      </c>
      <c r="Z72" s="165"/>
      <c r="AA72" s="4"/>
      <c r="AB72" s="165"/>
      <c r="AC72" s="4"/>
      <c r="AD72" s="166"/>
      <c r="AE72" s="115"/>
      <c r="AF72" s="167"/>
      <c r="AG72" s="165"/>
      <c r="AH72" s="165"/>
      <c r="AI72" s="166"/>
      <c r="AJ72" s="166"/>
      <c r="AK72" s="115"/>
      <c r="AL72" s="166"/>
      <c r="AM72" s="167"/>
      <c r="AN72" s="167"/>
    </row>
    <row r="73" spans="1:43" ht="19.5" customHeight="1">
      <c r="A73" s="69" t="s">
        <v>14</v>
      </c>
      <c r="B73" s="25"/>
      <c r="C73" s="25"/>
      <c r="D73" s="26"/>
      <c r="E73" s="24">
        <v>9</v>
      </c>
      <c r="F73" s="32" t="s">
        <v>1</v>
      </c>
      <c r="G73" s="89">
        <v>18</v>
      </c>
      <c r="H73" s="88">
        <v>1</v>
      </c>
      <c r="I73" s="32" t="s">
        <v>1</v>
      </c>
      <c r="J73" s="26">
        <v>18</v>
      </c>
      <c r="K73" s="88">
        <v>9</v>
      </c>
      <c r="L73" s="32" t="s">
        <v>1</v>
      </c>
      <c r="M73" s="26">
        <v>11</v>
      </c>
      <c r="N73" s="31">
        <v>4</v>
      </c>
      <c r="O73" s="32" t="s">
        <v>1</v>
      </c>
      <c r="P73" s="93">
        <v>17</v>
      </c>
      <c r="Q73" s="24">
        <v>5</v>
      </c>
      <c r="R73" s="32" t="s">
        <v>1</v>
      </c>
      <c r="S73" s="89">
        <v>17</v>
      </c>
      <c r="T73" s="27"/>
      <c r="U73" s="67" t="s">
        <v>8</v>
      </c>
      <c r="V73" s="77"/>
      <c r="W73" s="69" t="s">
        <v>14</v>
      </c>
      <c r="Y73" s="43">
        <f>SUM(Z73:AQ73)</f>
        <v>10</v>
      </c>
      <c r="Z73" s="168">
        <f>COUNTIF(B73:V73,Z1)</f>
        <v>1</v>
      </c>
      <c r="AA73" s="169">
        <f>COUNTIF(B73:V73,AA1)</f>
        <v>0</v>
      </c>
      <c r="AB73" s="168">
        <f>COUNTIF(B73:V73,AB1)</f>
        <v>0</v>
      </c>
      <c r="AC73" s="169">
        <f>COUNTIF(B73:V73,AC1)</f>
        <v>1</v>
      </c>
      <c r="AD73" s="170">
        <f>COUNTIF(B73:V73,AD1)</f>
        <v>1</v>
      </c>
      <c r="AE73" s="156">
        <f>COUNTIF(B73:V73,AE1)</f>
        <v>0</v>
      </c>
      <c r="AF73" s="171">
        <f>COUNTIF(B73:V73,AF1)</f>
        <v>0</v>
      </c>
      <c r="AG73" s="168">
        <f>COUNTIF(B73:V73,AG1)</f>
        <v>0</v>
      </c>
      <c r="AH73" s="168">
        <f>COUNTIF(B73:V73,AH1)</f>
        <v>2</v>
      </c>
      <c r="AI73" s="170">
        <f>COUNTIF(B73:V73,AI1)</f>
        <v>0</v>
      </c>
      <c r="AJ73" s="170">
        <f>COUNTIF(B73:V73,AJ1)</f>
        <v>1</v>
      </c>
      <c r="AK73" s="156">
        <f>COUNTIF(B73:V73,AK1)</f>
        <v>0</v>
      </c>
      <c r="AL73" s="170">
        <f>COUNTIF(B73:V73,AL1)</f>
        <v>0</v>
      </c>
      <c r="AM73" s="171">
        <f>COUNTIF(B73:V73,AM1)</f>
        <v>0</v>
      </c>
      <c r="AN73" s="171">
        <f>COUNTIF(B73:V73,AN1)</f>
        <v>0</v>
      </c>
      <c r="AO73" s="43">
        <f>COUNTIF(B73:V73,AO1)</f>
        <v>0</v>
      </c>
      <c r="AP73" s="43">
        <f>COUNTIF(B73:V73,AP1)</f>
        <v>2</v>
      </c>
      <c r="AQ73" s="43">
        <f>COUNTIF(B73:V73,AQ1)</f>
        <v>2</v>
      </c>
    </row>
    <row r="74" spans="1:40" ht="19.5" customHeight="1">
      <c r="A74" s="70" t="s">
        <v>9</v>
      </c>
      <c r="B74" s="25">
        <v>9</v>
      </c>
      <c r="C74" s="25" t="s">
        <v>1</v>
      </c>
      <c r="D74" s="89">
        <v>10</v>
      </c>
      <c r="E74" s="88">
        <v>1</v>
      </c>
      <c r="F74" s="25" t="s">
        <v>1</v>
      </c>
      <c r="G74" s="26">
        <v>17</v>
      </c>
      <c r="H74" s="90">
        <v>4</v>
      </c>
      <c r="I74" s="32" t="s">
        <v>1</v>
      </c>
      <c r="J74" s="33">
        <v>15</v>
      </c>
      <c r="K74" s="31">
        <v>4</v>
      </c>
      <c r="L74" s="32" t="s">
        <v>1</v>
      </c>
      <c r="M74" s="93">
        <v>16</v>
      </c>
      <c r="N74" s="90">
        <v>2</v>
      </c>
      <c r="O74" s="32" t="s">
        <v>1</v>
      </c>
      <c r="P74" s="33">
        <v>18</v>
      </c>
      <c r="Q74" s="90">
        <v>11</v>
      </c>
      <c r="R74" s="32" t="s">
        <v>1</v>
      </c>
      <c r="S74" s="33">
        <v>18</v>
      </c>
      <c r="W74" s="70" t="s">
        <v>9</v>
      </c>
      <c r="Z74" s="165"/>
      <c r="AA74" s="4"/>
      <c r="AB74" s="165"/>
      <c r="AC74" s="4"/>
      <c r="AD74" s="166"/>
      <c r="AE74" s="115"/>
      <c r="AF74" s="167"/>
      <c r="AG74" s="165"/>
      <c r="AH74" s="165"/>
      <c r="AI74" s="166"/>
      <c r="AJ74" s="166"/>
      <c r="AK74" s="115"/>
      <c r="AL74" s="166"/>
      <c r="AM74" s="167"/>
      <c r="AN74" s="167"/>
    </row>
    <row r="75" spans="1:43" ht="19.5" customHeight="1">
      <c r="A75" s="145" t="s">
        <v>17</v>
      </c>
      <c r="B75" s="144"/>
      <c r="C75" s="144"/>
      <c r="D75" s="144"/>
      <c r="E75" s="88">
        <v>7</v>
      </c>
      <c r="F75" s="35" t="s">
        <v>1</v>
      </c>
      <c r="G75" s="36">
        <v>11</v>
      </c>
      <c r="H75" s="34">
        <v>7</v>
      </c>
      <c r="I75" s="35" t="s">
        <v>1</v>
      </c>
      <c r="J75" s="89">
        <v>12</v>
      </c>
      <c r="K75" s="34">
        <v>3</v>
      </c>
      <c r="L75" s="35" t="s">
        <v>1</v>
      </c>
      <c r="M75" s="89">
        <v>17</v>
      </c>
      <c r="N75" s="88">
        <v>6</v>
      </c>
      <c r="O75" s="35" t="s">
        <v>1</v>
      </c>
      <c r="P75" s="36">
        <v>15</v>
      </c>
      <c r="Q75" s="34">
        <v>2</v>
      </c>
      <c r="R75" s="35" t="s">
        <v>1</v>
      </c>
      <c r="S75" s="89">
        <v>3</v>
      </c>
      <c r="T75" s="90">
        <v>1</v>
      </c>
      <c r="U75" s="38" t="s">
        <v>1</v>
      </c>
      <c r="V75" s="39">
        <v>3</v>
      </c>
      <c r="W75" s="65" t="s">
        <v>17</v>
      </c>
      <c r="Y75" s="43">
        <f>SUM(Z75:AQ75)</f>
        <v>12</v>
      </c>
      <c r="Z75" s="168">
        <f>COUNTIF(B75:V75,Z1)</f>
        <v>1</v>
      </c>
      <c r="AA75" s="169">
        <f>COUNTIF(B75:V75,AA1)</f>
        <v>1</v>
      </c>
      <c r="AB75" s="168">
        <f>COUNTIF(B75:V75,AB1)</f>
        <v>3</v>
      </c>
      <c r="AC75" s="169">
        <f>COUNTIF(B75:V75,AC1)</f>
        <v>0</v>
      </c>
      <c r="AD75" s="170">
        <f>COUNTIF(B75:V75,AD1)</f>
        <v>0</v>
      </c>
      <c r="AE75" s="156">
        <f>COUNTIF(B75:V75,AE1)</f>
        <v>1</v>
      </c>
      <c r="AF75" s="171">
        <f>COUNTIF(B75:V75,AF1)</f>
        <v>2</v>
      </c>
      <c r="AG75" s="168">
        <f>COUNTIF(B75:V75,AG1)</f>
        <v>0</v>
      </c>
      <c r="AH75" s="168">
        <f>COUNTIF(B75:V75,AH1)</f>
        <v>0</v>
      </c>
      <c r="AI75" s="170">
        <f>COUNTIF(B75:V75,AI1)</f>
        <v>0</v>
      </c>
      <c r="AJ75" s="170">
        <f>COUNTIF(B75:V75,AJ1)</f>
        <v>1</v>
      </c>
      <c r="AK75" s="156">
        <f>COUNTIF(B75:V75,AK1)</f>
        <v>1</v>
      </c>
      <c r="AL75" s="170">
        <f>COUNTIF(B75:V75,AL1)</f>
        <v>0</v>
      </c>
      <c r="AM75" s="171">
        <f>COUNTIF(B75:V75,AM1)</f>
        <v>0</v>
      </c>
      <c r="AN75" s="171">
        <f>COUNTIF(B75:V75,AN1)</f>
        <v>1</v>
      </c>
      <c r="AO75" s="43">
        <f>COUNTIF(B75:V75,AO1)</f>
        <v>0</v>
      </c>
      <c r="AP75" s="43">
        <f>COUNTIF(B75:V75,AP1)</f>
        <v>1</v>
      </c>
      <c r="AQ75" s="43">
        <f>COUNTIF(B75:V75,AQ1)</f>
        <v>0</v>
      </c>
    </row>
    <row r="76" spans="1:43" ht="19.5" customHeight="1" thickBot="1">
      <c r="A76" s="146" t="s">
        <v>18</v>
      </c>
      <c r="B76" s="41"/>
      <c r="C76" s="59"/>
      <c r="D76" s="42"/>
      <c r="E76" s="150">
        <v>8</v>
      </c>
      <c r="F76" s="41" t="s">
        <v>1</v>
      </c>
      <c r="G76" s="42">
        <v>10</v>
      </c>
      <c r="H76" s="150">
        <v>8</v>
      </c>
      <c r="I76" s="41" t="s">
        <v>1</v>
      </c>
      <c r="J76" s="42">
        <v>11</v>
      </c>
      <c r="K76" s="40">
        <v>1</v>
      </c>
      <c r="L76" s="41" t="s">
        <v>1</v>
      </c>
      <c r="M76" s="117">
        <v>2</v>
      </c>
      <c r="N76" s="40">
        <v>5</v>
      </c>
      <c r="O76" s="41" t="s">
        <v>1</v>
      </c>
      <c r="P76" s="117">
        <v>16</v>
      </c>
      <c r="Q76" s="150">
        <v>1</v>
      </c>
      <c r="R76" s="41" t="s">
        <v>1</v>
      </c>
      <c r="S76" s="42">
        <v>4</v>
      </c>
      <c r="T76" s="150">
        <v>4</v>
      </c>
      <c r="U76" s="41" t="s">
        <v>1</v>
      </c>
      <c r="V76" s="60">
        <v>14</v>
      </c>
      <c r="W76" s="71" t="s">
        <v>18</v>
      </c>
      <c r="Y76" s="43">
        <f>SUM(Z76:AQ76)</f>
        <v>12</v>
      </c>
      <c r="Z76" s="168">
        <f>COUNTIF(B76:V76,Z1)</f>
        <v>2</v>
      </c>
      <c r="AA76" s="169">
        <f>COUNTIF(B76:V76,AA1)</f>
        <v>1</v>
      </c>
      <c r="AB76" s="168">
        <f>COUNTIF(B76:V76,AB1)</f>
        <v>0</v>
      </c>
      <c r="AC76" s="169">
        <f>COUNTIF(B76:V76,AC1)</f>
        <v>2</v>
      </c>
      <c r="AD76" s="170">
        <f>COUNTIF(B76:V76,AD1)</f>
        <v>1</v>
      </c>
      <c r="AE76" s="156">
        <f>COUNTIF(B76:V76,AE1)</f>
        <v>0</v>
      </c>
      <c r="AF76" s="171">
        <f>COUNTIF(B76:V76,AF1)</f>
        <v>0</v>
      </c>
      <c r="AG76" s="168">
        <f>COUNTIF(B76:V76,AG1)</f>
        <v>2</v>
      </c>
      <c r="AH76" s="168">
        <f>COUNTIF(B76:V76,AH1)</f>
        <v>0</v>
      </c>
      <c r="AI76" s="170">
        <f>COUNTIF(B76:V76,AI1)</f>
        <v>1</v>
      </c>
      <c r="AJ76" s="170">
        <f>COUNTIF(B76:V76,AJ1)</f>
        <v>1</v>
      </c>
      <c r="AK76" s="156">
        <f>COUNTIF(B76:V76,AK1)</f>
        <v>0</v>
      </c>
      <c r="AL76" s="170">
        <f>COUNTIF(B76:V76,AL1)</f>
        <v>0</v>
      </c>
      <c r="AM76" s="171">
        <f>COUNTIF(B76:V76,AM1)</f>
        <v>1</v>
      </c>
      <c r="AN76" s="171">
        <f>COUNTIF(B76:V76,AN1)</f>
        <v>0</v>
      </c>
      <c r="AO76" s="43">
        <f>COUNTIF(B76:V76,AO1)</f>
        <v>1</v>
      </c>
      <c r="AP76" s="43">
        <f>COUNTIF(B76:V76,AP1)</f>
        <v>0</v>
      </c>
      <c r="AQ76" s="43">
        <f>COUNTIF(B76:V76,AQ1)</f>
        <v>0</v>
      </c>
    </row>
    <row r="77" spans="1:43" ht="18" customHeight="1" thickBot="1">
      <c r="A77" s="78" t="s">
        <v>80</v>
      </c>
      <c r="B77" s="79"/>
      <c r="C77" s="80"/>
      <c r="D77" s="81"/>
      <c r="E77" s="82">
        <v>4</v>
      </c>
      <c r="F77" s="83" t="s">
        <v>81</v>
      </c>
      <c r="G77" s="84">
        <v>14</v>
      </c>
      <c r="H77" s="82">
        <v>9</v>
      </c>
      <c r="I77" s="83" t="s">
        <v>81</v>
      </c>
      <c r="J77" s="84">
        <v>10</v>
      </c>
      <c r="K77" s="82">
        <v>5</v>
      </c>
      <c r="L77" s="83" t="s">
        <v>81</v>
      </c>
      <c r="M77" s="84">
        <v>15</v>
      </c>
      <c r="N77" s="82">
        <v>1</v>
      </c>
      <c r="O77" s="83" t="s">
        <v>81</v>
      </c>
      <c r="P77" s="84">
        <v>3</v>
      </c>
      <c r="Q77" s="82">
        <v>6</v>
      </c>
      <c r="R77" s="83" t="s">
        <v>81</v>
      </c>
      <c r="S77" s="84">
        <v>16</v>
      </c>
      <c r="Y77" s="43">
        <f>SUM(Z77:AQ77)</f>
        <v>10</v>
      </c>
      <c r="Z77" s="168">
        <f>COUNTIF(B77:V77,Z1)</f>
        <v>1</v>
      </c>
      <c r="AA77" s="169">
        <f>COUNTIF(B77:V77,AA1)</f>
        <v>0</v>
      </c>
      <c r="AB77" s="168">
        <f>COUNTIF(B77:V77,AB1)</f>
        <v>1</v>
      </c>
      <c r="AC77" s="169">
        <f>COUNTIF(B77:V77,AC1)</f>
        <v>1</v>
      </c>
      <c r="AD77" s="170">
        <f>COUNTIF(B77:V77,AD1)</f>
        <v>1</v>
      </c>
      <c r="AE77" s="156">
        <f>COUNTIF(B77:V77,AE1)</f>
        <v>1</v>
      </c>
      <c r="AF77" s="171">
        <f>COUNTIF(B77:V77,AF1)</f>
        <v>0</v>
      </c>
      <c r="AG77" s="168">
        <f>COUNTIF(B77:V77,AG1)</f>
        <v>0</v>
      </c>
      <c r="AH77" s="168">
        <f>COUNTIF(B77:V77,AH1)</f>
        <v>1</v>
      </c>
      <c r="AI77" s="170">
        <f>COUNTIF(B77:V77,AI1)</f>
        <v>1</v>
      </c>
      <c r="AJ77" s="170">
        <f>COUNTIF(B77:V77,AJ1)</f>
        <v>0</v>
      </c>
      <c r="AK77" s="156">
        <f>COUNTIF(B77:V77,AK1)</f>
        <v>0</v>
      </c>
      <c r="AL77" s="170">
        <f>COUNTIF(B77:V77,AL1)</f>
        <v>0</v>
      </c>
      <c r="AM77" s="171">
        <f>COUNTIF(B77:V77,AM1)</f>
        <v>1</v>
      </c>
      <c r="AN77" s="171">
        <f>COUNTIF(B77:V77,AN1)</f>
        <v>1</v>
      </c>
      <c r="AO77" s="43">
        <f>COUNTIF(B77:V77,AO1)</f>
        <v>1</v>
      </c>
      <c r="AP77" s="43">
        <f>COUNTIF(B77:V77,AP1)</f>
        <v>0</v>
      </c>
      <c r="AQ77" s="43">
        <f>COUNTIF(B77:V77,AQ)</f>
        <v>0</v>
      </c>
    </row>
    <row r="78" spans="2:40" ht="18" customHeight="1">
      <c r="B78"/>
      <c r="D78"/>
      <c r="E78"/>
      <c r="G78"/>
      <c r="H78"/>
      <c r="J78"/>
      <c r="K78"/>
      <c r="M78"/>
      <c r="Z78" s="165"/>
      <c r="AA78" s="4"/>
      <c r="AB78" s="165"/>
      <c r="AC78" s="4"/>
      <c r="AD78" s="166"/>
      <c r="AE78" s="115"/>
      <c r="AF78" s="167"/>
      <c r="AG78" s="165"/>
      <c r="AH78" s="165"/>
      <c r="AI78" s="166"/>
      <c r="AJ78" s="166"/>
      <c r="AK78" s="115"/>
      <c r="AL78" s="166"/>
      <c r="AM78" s="167"/>
      <c r="AN78" s="167"/>
    </row>
    <row r="79" spans="1:40" ht="13.5" thickBot="1">
      <c r="A79" s="131">
        <f>A67+28</f>
        <v>43520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Z79" s="165"/>
      <c r="AA79" s="4"/>
      <c r="AB79" s="165"/>
      <c r="AC79" s="4"/>
      <c r="AD79" s="166"/>
      <c r="AE79" s="115"/>
      <c r="AF79" s="167"/>
      <c r="AG79" s="165"/>
      <c r="AH79" s="165"/>
      <c r="AI79" s="166"/>
      <c r="AJ79" s="166"/>
      <c r="AK79" s="115"/>
      <c r="AL79" s="166"/>
      <c r="AM79" s="167"/>
      <c r="AN79" s="167"/>
    </row>
    <row r="80" spans="1:40" ht="15" thickBot="1">
      <c r="A80" s="1" t="s">
        <v>0</v>
      </c>
      <c r="B80" s="125">
        <v>0.5902777777777778</v>
      </c>
      <c r="C80" s="126"/>
      <c r="D80" s="127"/>
      <c r="E80" s="125">
        <v>0.6041666666666666</v>
      </c>
      <c r="F80" s="126"/>
      <c r="G80" s="127"/>
      <c r="H80" s="125">
        <v>0.6180555555555556</v>
      </c>
      <c r="I80" s="126"/>
      <c r="J80" s="127"/>
      <c r="K80" s="125">
        <v>0.6319444444444444</v>
      </c>
      <c r="L80" s="126"/>
      <c r="M80" s="127"/>
      <c r="N80" s="125">
        <v>0.6458333333333334</v>
      </c>
      <c r="O80" s="126"/>
      <c r="P80" s="127"/>
      <c r="Q80" s="125">
        <v>0.6597222222222222</v>
      </c>
      <c r="R80" s="126"/>
      <c r="S80" s="127"/>
      <c r="T80" s="125">
        <v>0.6736111111111112</v>
      </c>
      <c r="U80" s="126"/>
      <c r="V80" s="127"/>
      <c r="W80" s="68" t="s">
        <v>0</v>
      </c>
      <c r="Z80" s="165"/>
      <c r="AA80" s="4"/>
      <c r="AB80" s="165"/>
      <c r="AC80" s="4"/>
      <c r="AD80" s="166"/>
      <c r="AE80" s="115"/>
      <c r="AF80" s="167"/>
      <c r="AG80" s="165"/>
      <c r="AH80" s="165"/>
      <c r="AI80" s="166"/>
      <c r="AJ80" s="166"/>
      <c r="AK80" s="115"/>
      <c r="AL80" s="166"/>
      <c r="AM80" s="167"/>
      <c r="AN80" s="167"/>
    </row>
    <row r="81" spans="1:40" ht="19.5" customHeight="1">
      <c r="A81" s="72" t="s">
        <v>5</v>
      </c>
      <c r="B81" s="47"/>
      <c r="C81" s="48" t="s">
        <v>1</v>
      </c>
      <c r="D81" s="49"/>
      <c r="E81" s="119">
        <v>11</v>
      </c>
      <c r="F81" s="25" t="s">
        <v>1</v>
      </c>
      <c r="G81" s="26">
        <v>12</v>
      </c>
      <c r="H81" s="88">
        <v>8</v>
      </c>
      <c r="I81" s="25" t="s">
        <v>1</v>
      </c>
      <c r="J81" s="26">
        <v>16</v>
      </c>
      <c r="K81" s="24">
        <v>3</v>
      </c>
      <c r="L81" s="25" t="s">
        <v>1</v>
      </c>
      <c r="M81" s="89">
        <v>5</v>
      </c>
      <c r="N81" s="88">
        <v>2</v>
      </c>
      <c r="O81" s="25" t="s">
        <v>1</v>
      </c>
      <c r="P81" s="26">
        <v>7</v>
      </c>
      <c r="Q81" s="88">
        <v>12</v>
      </c>
      <c r="R81" s="25" t="s">
        <v>1</v>
      </c>
      <c r="S81" s="26">
        <v>15</v>
      </c>
      <c r="T81" s="47"/>
      <c r="U81" s="48"/>
      <c r="V81" s="49"/>
      <c r="W81" s="85" t="s">
        <v>5</v>
      </c>
      <c r="Z81" s="165"/>
      <c r="AA81" s="4"/>
      <c r="AB81" s="165"/>
      <c r="AC81" s="4"/>
      <c r="AD81" s="166"/>
      <c r="AE81" s="115"/>
      <c r="AF81" s="167"/>
      <c r="AG81" s="165"/>
      <c r="AH81" s="165"/>
      <c r="AI81" s="166"/>
      <c r="AJ81" s="166"/>
      <c r="AK81" s="115"/>
      <c r="AL81" s="166"/>
      <c r="AM81" s="167"/>
      <c r="AN81" s="167"/>
    </row>
    <row r="82" spans="1:43" ht="19.5" customHeight="1">
      <c r="A82" s="23" t="s">
        <v>13</v>
      </c>
      <c r="B82" s="24"/>
      <c r="C82" s="25"/>
      <c r="D82" s="26"/>
      <c r="E82" s="119">
        <v>8</v>
      </c>
      <c r="F82" s="25" t="s">
        <v>1</v>
      </c>
      <c r="G82" s="26">
        <v>15</v>
      </c>
      <c r="H82" s="88">
        <v>9</v>
      </c>
      <c r="I82" s="25" t="s">
        <v>1</v>
      </c>
      <c r="J82" s="26">
        <v>15</v>
      </c>
      <c r="K82" s="88">
        <v>2</v>
      </c>
      <c r="L82" s="25" t="s">
        <v>1</v>
      </c>
      <c r="M82" s="26">
        <v>6</v>
      </c>
      <c r="N82" s="88">
        <v>1</v>
      </c>
      <c r="O82" s="25" t="s">
        <v>1</v>
      </c>
      <c r="P82" s="26">
        <v>8</v>
      </c>
      <c r="Q82" s="24">
        <v>4</v>
      </c>
      <c r="R82" s="25" t="s">
        <v>1</v>
      </c>
      <c r="S82" s="89">
        <v>6</v>
      </c>
      <c r="T82" s="24"/>
      <c r="U82" s="25"/>
      <c r="V82" s="26"/>
      <c r="W82" s="69" t="s">
        <v>13</v>
      </c>
      <c r="Y82" s="43">
        <f>SUM(Z82:AQ82)</f>
        <v>10</v>
      </c>
      <c r="Z82" s="168">
        <f>COUNTIF(B82:V82,Z1)</f>
        <v>1</v>
      </c>
      <c r="AA82" s="169">
        <f>COUNTIF(B82:V82,AA1)</f>
        <v>1</v>
      </c>
      <c r="AB82" s="168">
        <f>COUNTIF(B82:V82,AB1)</f>
        <v>0</v>
      </c>
      <c r="AC82" s="169">
        <f>COUNTIF(B82:V82,AC1)</f>
        <v>1</v>
      </c>
      <c r="AD82" s="170">
        <f>COUNTIF(B82:V82,AD1)</f>
        <v>0</v>
      </c>
      <c r="AE82" s="156">
        <f>COUNTIF(B82:V82,AE1)</f>
        <v>2</v>
      </c>
      <c r="AF82" s="171">
        <f>COUNTIF(B82:V82,AF1)</f>
        <v>0</v>
      </c>
      <c r="AG82" s="168">
        <f>COUNTIF(B82:V82,AG1)</f>
        <v>2</v>
      </c>
      <c r="AH82" s="168">
        <f>COUNTIF(B82:V82,AH1)</f>
        <v>1</v>
      </c>
      <c r="AI82" s="170">
        <f>COUNTIF(B82:V82,AI1)</f>
        <v>0</v>
      </c>
      <c r="AJ82" s="170">
        <f>COUNTIF(B82:V82,AJ1)</f>
        <v>0</v>
      </c>
      <c r="AK82" s="156">
        <f>COUNTIF(B82:V82,AK1)</f>
        <v>0</v>
      </c>
      <c r="AL82" s="170">
        <f>COUNTIF(B82:V82,AL1)</f>
        <v>0</v>
      </c>
      <c r="AM82" s="171">
        <f>COUNTIF(B82:V82,AM1)</f>
        <v>0</v>
      </c>
      <c r="AN82" s="171">
        <f>COUNTIF(B82:V82,AN1)</f>
        <v>2</v>
      </c>
      <c r="AO82" s="43">
        <f>COUNTIF(B82:V82,AO1)</f>
        <v>0</v>
      </c>
      <c r="AP82" s="43">
        <f>COUNTIF(B82:V82,AP1)</f>
        <v>0</v>
      </c>
      <c r="AQ82" s="43">
        <f>COUNTIF(B82:V82,AQ1)</f>
        <v>0</v>
      </c>
    </row>
    <row r="83" spans="1:41" ht="19.5" customHeight="1">
      <c r="A83" s="27" t="s">
        <v>6</v>
      </c>
      <c r="B83" s="88">
        <v>2</v>
      </c>
      <c r="C83" s="25" t="s">
        <v>1</v>
      </c>
      <c r="D83" s="26">
        <v>8</v>
      </c>
      <c r="E83" s="120">
        <v>1</v>
      </c>
      <c r="F83" s="29" t="s">
        <v>1</v>
      </c>
      <c r="G83" s="30">
        <v>5</v>
      </c>
      <c r="H83" s="28">
        <v>7</v>
      </c>
      <c r="I83" s="29" t="s">
        <v>1</v>
      </c>
      <c r="J83" s="95">
        <v>17</v>
      </c>
      <c r="K83" s="91">
        <v>1</v>
      </c>
      <c r="L83" s="29" t="s">
        <v>1</v>
      </c>
      <c r="M83" s="30">
        <v>7</v>
      </c>
      <c r="N83" s="28">
        <v>4</v>
      </c>
      <c r="O83" s="29" t="s">
        <v>1</v>
      </c>
      <c r="P83" s="95">
        <v>5</v>
      </c>
      <c r="Q83" s="28">
        <v>3</v>
      </c>
      <c r="R83" s="29" t="s">
        <v>1</v>
      </c>
      <c r="S83" s="95">
        <v>7</v>
      </c>
      <c r="T83" s="28"/>
      <c r="U83" s="29"/>
      <c r="V83" s="30"/>
      <c r="W83" s="70" t="s">
        <v>6</v>
      </c>
      <c r="Y83" s="43"/>
      <c r="Z83" s="168"/>
      <c r="AA83" s="169"/>
      <c r="AB83" s="168"/>
      <c r="AC83" s="169"/>
      <c r="AD83" s="170"/>
      <c r="AE83" s="156"/>
      <c r="AF83" s="171"/>
      <c r="AG83" s="168"/>
      <c r="AH83" s="168"/>
      <c r="AI83" s="170"/>
      <c r="AJ83" s="170"/>
      <c r="AK83" s="156"/>
      <c r="AL83" s="170"/>
      <c r="AM83" s="171"/>
      <c r="AN83" s="171"/>
      <c r="AO83" s="43"/>
    </row>
    <row r="84" spans="1:40" ht="19.5" customHeight="1">
      <c r="A84" s="27" t="s">
        <v>7</v>
      </c>
      <c r="B84" s="90">
        <v>3</v>
      </c>
      <c r="C84" s="32" t="s">
        <v>1</v>
      </c>
      <c r="D84" s="33">
        <v>4</v>
      </c>
      <c r="E84" s="121">
        <v>9</v>
      </c>
      <c r="F84" s="32" t="s">
        <v>1</v>
      </c>
      <c r="G84" s="33">
        <v>14</v>
      </c>
      <c r="H84" s="90">
        <v>1</v>
      </c>
      <c r="I84" s="32" t="s">
        <v>1</v>
      </c>
      <c r="J84" s="33">
        <v>6</v>
      </c>
      <c r="K84" s="90">
        <v>8</v>
      </c>
      <c r="L84" s="32" t="s">
        <v>1</v>
      </c>
      <c r="M84" s="33">
        <v>17</v>
      </c>
      <c r="N84" s="90">
        <v>3</v>
      </c>
      <c r="O84" s="32" t="s">
        <v>1</v>
      </c>
      <c r="P84" s="33">
        <v>6</v>
      </c>
      <c r="Q84" s="90">
        <v>1</v>
      </c>
      <c r="R84" s="32" t="s">
        <v>1</v>
      </c>
      <c r="S84" s="33">
        <v>9</v>
      </c>
      <c r="T84" s="31"/>
      <c r="U84" s="32"/>
      <c r="V84" s="33"/>
      <c r="W84" s="70" t="s">
        <v>7</v>
      </c>
      <c r="Z84" s="165"/>
      <c r="AA84" s="4"/>
      <c r="AB84" s="165"/>
      <c r="AC84" s="4"/>
      <c r="AD84" s="166"/>
      <c r="AE84" s="115"/>
      <c r="AF84" s="167"/>
      <c r="AG84" s="165"/>
      <c r="AH84" s="165"/>
      <c r="AI84" s="166"/>
      <c r="AJ84" s="166"/>
      <c r="AK84" s="115"/>
      <c r="AL84" s="166"/>
      <c r="AM84" s="167"/>
      <c r="AN84" s="167"/>
    </row>
    <row r="85" spans="1:43" ht="19.5" customHeight="1">
      <c r="A85" s="23" t="s">
        <v>14</v>
      </c>
      <c r="B85" s="24"/>
      <c r="C85" s="25"/>
      <c r="D85" s="26"/>
      <c r="E85" s="25">
        <v>10</v>
      </c>
      <c r="F85" s="25" t="s">
        <v>1</v>
      </c>
      <c r="G85" s="89">
        <v>13</v>
      </c>
      <c r="H85" s="88">
        <v>2</v>
      </c>
      <c r="I85" s="25" t="s">
        <v>1</v>
      </c>
      <c r="J85" s="26">
        <v>5</v>
      </c>
      <c r="K85" s="88">
        <v>11</v>
      </c>
      <c r="L85" s="25" t="s">
        <v>1</v>
      </c>
      <c r="M85" s="26">
        <v>14</v>
      </c>
      <c r="N85" s="24">
        <v>13</v>
      </c>
      <c r="O85" s="25" t="s">
        <v>1</v>
      </c>
      <c r="P85" s="89">
        <v>18</v>
      </c>
      <c r="Q85" s="88">
        <v>11</v>
      </c>
      <c r="R85" s="25" t="s">
        <v>1</v>
      </c>
      <c r="S85" s="26">
        <v>16</v>
      </c>
      <c r="T85" s="27"/>
      <c r="U85" s="67" t="s">
        <v>8</v>
      </c>
      <c r="V85" s="77"/>
      <c r="W85" s="69" t="s">
        <v>14</v>
      </c>
      <c r="Y85" s="43">
        <f>SUM(Z85:AQ85)</f>
        <v>10</v>
      </c>
      <c r="Z85" s="168">
        <f>COUNTIF(B85:V85,Z1)</f>
        <v>0</v>
      </c>
      <c r="AA85" s="169">
        <f>COUNTIF(B85:V85,AA1)</f>
        <v>1</v>
      </c>
      <c r="AB85" s="168">
        <f>COUNTIF(B85:V85,AB1)</f>
        <v>0</v>
      </c>
      <c r="AC85" s="169">
        <f>COUNTIF(B85:V85,AC1)</f>
        <v>0</v>
      </c>
      <c r="AD85" s="170">
        <f>COUNTIF(B85:V85,AD1)</f>
        <v>1</v>
      </c>
      <c r="AE85" s="156">
        <f>COUNTIF(B85:V85,AE1)</f>
        <v>0</v>
      </c>
      <c r="AF85" s="171">
        <f>COUNTIF(B85:V85,AF1)</f>
        <v>0</v>
      </c>
      <c r="AG85" s="168">
        <f>COUNTIF(B85:V85,AG1)</f>
        <v>0</v>
      </c>
      <c r="AH85" s="168">
        <f>COUNTIF(B85:V85,AH1)</f>
        <v>0</v>
      </c>
      <c r="AI85" s="170">
        <f>COUNTIF(B85:V85,AI1)</f>
        <v>1</v>
      </c>
      <c r="AJ85" s="170">
        <f>COUNTIF(B85:V85,AJ1)</f>
        <v>2</v>
      </c>
      <c r="AK85" s="156">
        <f>COUNTIF(B85:V85,AK1)</f>
        <v>0</v>
      </c>
      <c r="AL85" s="170">
        <f>COUNTIF(B85:V85,AL1)</f>
        <v>2</v>
      </c>
      <c r="AM85" s="171">
        <f>COUNTIF(B85:V85,AM1)</f>
        <v>1</v>
      </c>
      <c r="AN85" s="171">
        <f>COUNTIF(B85:V85,AN1)</f>
        <v>0</v>
      </c>
      <c r="AO85" s="43">
        <f>COUNTIF(B85:V85,AO1)</f>
        <v>1</v>
      </c>
      <c r="AP85" s="43">
        <f>COUNTIF(B85:V85,AP1)</f>
        <v>0</v>
      </c>
      <c r="AQ85" s="43">
        <f>COUNTIF(B85:V85,AQ1)</f>
        <v>1</v>
      </c>
    </row>
    <row r="86" spans="1:40" ht="19.5" customHeight="1">
      <c r="A86" s="27" t="s">
        <v>9</v>
      </c>
      <c r="B86" s="24">
        <v>12</v>
      </c>
      <c r="C86" s="25" t="s">
        <v>1</v>
      </c>
      <c r="D86" s="89">
        <v>13</v>
      </c>
      <c r="E86" s="121">
        <v>3</v>
      </c>
      <c r="F86" s="32" t="s">
        <v>1</v>
      </c>
      <c r="G86" s="33">
        <v>18</v>
      </c>
      <c r="H86" s="31">
        <v>12</v>
      </c>
      <c r="I86" s="32" t="s">
        <v>1</v>
      </c>
      <c r="J86" s="93">
        <v>18</v>
      </c>
      <c r="K86" s="90">
        <v>9</v>
      </c>
      <c r="L86" s="32" t="s">
        <v>1</v>
      </c>
      <c r="M86" s="33">
        <v>16</v>
      </c>
      <c r="N86" s="24">
        <v>9</v>
      </c>
      <c r="O86" s="25" t="s">
        <v>1</v>
      </c>
      <c r="P86" s="89">
        <v>17</v>
      </c>
      <c r="Q86" s="90">
        <v>10</v>
      </c>
      <c r="R86" s="32" t="s">
        <v>1</v>
      </c>
      <c r="S86" s="33">
        <v>17</v>
      </c>
      <c r="T86" s="157">
        <v>1</v>
      </c>
      <c r="U86" s="157" t="s">
        <v>1</v>
      </c>
      <c r="V86" s="183">
        <v>4</v>
      </c>
      <c r="W86" s="70" t="s">
        <v>9</v>
      </c>
      <c r="Z86" s="165"/>
      <c r="AA86" s="4"/>
      <c r="AB86" s="165"/>
      <c r="AC86" s="4"/>
      <c r="AD86" s="166"/>
      <c r="AE86" s="115"/>
      <c r="AF86" s="167"/>
      <c r="AG86" s="165"/>
      <c r="AH86" s="165"/>
      <c r="AI86" s="166"/>
      <c r="AJ86" s="166"/>
      <c r="AK86" s="115"/>
      <c r="AL86" s="166"/>
      <c r="AM86" s="167"/>
      <c r="AN86" s="167"/>
    </row>
    <row r="87" spans="1:43" ht="19.5" customHeight="1">
      <c r="A87" s="34" t="s">
        <v>17</v>
      </c>
      <c r="B87" s="37"/>
      <c r="C87" s="124"/>
      <c r="D87" s="39"/>
      <c r="E87" s="119">
        <v>2</v>
      </c>
      <c r="F87" s="35" t="s">
        <v>1</v>
      </c>
      <c r="G87" s="36">
        <v>4</v>
      </c>
      <c r="H87" s="91">
        <v>10</v>
      </c>
      <c r="I87" s="45" t="s">
        <v>1</v>
      </c>
      <c r="J87" s="46">
        <v>14</v>
      </c>
      <c r="K87" s="88">
        <v>10</v>
      </c>
      <c r="L87" s="35" t="s">
        <v>1</v>
      </c>
      <c r="M87" s="36">
        <v>15</v>
      </c>
      <c r="N87" s="88">
        <v>10</v>
      </c>
      <c r="O87" s="35" t="s">
        <v>1</v>
      </c>
      <c r="P87" s="36">
        <v>16</v>
      </c>
      <c r="Q87" s="34">
        <v>5</v>
      </c>
      <c r="R87" s="35" t="s">
        <v>1</v>
      </c>
      <c r="S87" s="89">
        <v>18</v>
      </c>
      <c r="T87" s="90">
        <v>6</v>
      </c>
      <c r="U87" s="38" t="s">
        <v>1</v>
      </c>
      <c r="V87" s="39">
        <v>17</v>
      </c>
      <c r="W87" s="65" t="s">
        <v>17</v>
      </c>
      <c r="Y87" s="43">
        <f>SUM(Z87:AQ87)</f>
        <v>12</v>
      </c>
      <c r="Z87" s="168">
        <f>COUNTIF(B87:V87,Z1)</f>
        <v>0</v>
      </c>
      <c r="AA87" s="169">
        <f>COUNTIF(B87:V87,AA1)</f>
        <v>1</v>
      </c>
      <c r="AB87" s="168">
        <f>COUNTIF(B87:V87,AB1)</f>
        <v>0</v>
      </c>
      <c r="AC87" s="169">
        <f>COUNTIF(B87:V87,AC1)</f>
        <v>1</v>
      </c>
      <c r="AD87" s="170">
        <f>COUNTIF(B87:V87,AD1)</f>
        <v>1</v>
      </c>
      <c r="AE87" s="156">
        <f>COUNTIF(B87:V87,AE1)</f>
        <v>1</v>
      </c>
      <c r="AF87" s="171">
        <f>COUNTIF(B87:V87,AF1)</f>
        <v>0</v>
      </c>
      <c r="AG87" s="168">
        <f>COUNTIF(B87:V87,AG1)</f>
        <v>0</v>
      </c>
      <c r="AH87" s="168">
        <f>COUNTIF(B87:V87,AH1)</f>
        <v>0</v>
      </c>
      <c r="AI87" s="170">
        <f>COUNTIF(B87:V87,AI1)</f>
        <v>3</v>
      </c>
      <c r="AJ87" s="170">
        <f>COUNTIF(B87:V87,AJ1)</f>
        <v>0</v>
      </c>
      <c r="AK87" s="156">
        <f>COUNTIF(B87:V87,AK1)</f>
        <v>0</v>
      </c>
      <c r="AL87" s="170">
        <f>COUNTIF(B87:V87,AL1)</f>
        <v>0</v>
      </c>
      <c r="AM87" s="171">
        <f>COUNTIF(B87:V87,AM1)</f>
        <v>1</v>
      </c>
      <c r="AN87" s="171">
        <f>COUNTIF(B87:V87,AN1)</f>
        <v>1</v>
      </c>
      <c r="AO87" s="43">
        <f>COUNTIF(B87:V87,AO1)</f>
        <v>1</v>
      </c>
      <c r="AP87" s="43">
        <f>COUNTIF(B87:V87,AP1)</f>
        <v>1</v>
      </c>
      <c r="AQ87" s="43">
        <f>COUNTIF(B87:V87,AQ1)</f>
        <v>1</v>
      </c>
    </row>
    <row r="88" spans="1:43" ht="19.5" customHeight="1" thickBot="1">
      <c r="A88" s="101" t="s">
        <v>18</v>
      </c>
      <c r="B88" s="44"/>
      <c r="C88" s="45"/>
      <c r="D88" s="46"/>
      <c r="E88" s="182">
        <v>7</v>
      </c>
      <c r="F88" s="151" t="s">
        <v>1</v>
      </c>
      <c r="G88" s="152">
        <v>16</v>
      </c>
      <c r="H88" s="103">
        <v>11</v>
      </c>
      <c r="I88" s="151" t="s">
        <v>1</v>
      </c>
      <c r="J88" s="152">
        <v>13</v>
      </c>
      <c r="K88" s="101">
        <v>4</v>
      </c>
      <c r="L88" s="151" t="s">
        <v>1</v>
      </c>
      <c r="M88" s="110">
        <v>18</v>
      </c>
      <c r="N88" s="101">
        <v>12</v>
      </c>
      <c r="O88" s="151" t="s">
        <v>1</v>
      </c>
      <c r="P88" s="110">
        <v>14</v>
      </c>
      <c r="Q88" s="44">
        <v>13</v>
      </c>
      <c r="R88" s="45" t="s">
        <v>1</v>
      </c>
      <c r="S88" s="95">
        <v>14</v>
      </c>
      <c r="T88" s="150">
        <v>11</v>
      </c>
      <c r="U88" s="41" t="s">
        <v>1</v>
      </c>
      <c r="V88" s="60">
        <v>15</v>
      </c>
      <c r="W88" s="71" t="s">
        <v>18</v>
      </c>
      <c r="Y88" s="43">
        <f>SUM(Z88:AQ88)</f>
        <v>12</v>
      </c>
      <c r="Z88" s="168">
        <f>COUNTIF(B88:V88,Z1)</f>
        <v>0</v>
      </c>
      <c r="AA88" s="169">
        <f>COUNTIF(B88:V88,AA1)</f>
        <v>0</v>
      </c>
      <c r="AB88" s="168">
        <f>COUNTIF(B88:V88,AB1)</f>
        <v>0</v>
      </c>
      <c r="AC88" s="169">
        <f>COUNTIF(B88:V88,AC1)</f>
        <v>1</v>
      </c>
      <c r="AD88" s="170">
        <f>COUNTIF(B88:V88,AD1)</f>
        <v>0</v>
      </c>
      <c r="AE88" s="156">
        <f>COUNTIF(B88:V88,AE1)</f>
        <v>0</v>
      </c>
      <c r="AF88" s="171">
        <f>COUNTIF(B88:V88,AF1)</f>
        <v>1</v>
      </c>
      <c r="AG88" s="168">
        <f>COUNTIF(B88:V88,AG1)</f>
        <v>0</v>
      </c>
      <c r="AH88" s="168">
        <f>COUNTIF(B88:V88,AH1)</f>
        <v>0</v>
      </c>
      <c r="AI88" s="170">
        <f>COUNTIF(B88:V88,AI1)</f>
        <v>0</v>
      </c>
      <c r="AJ88" s="170">
        <f>COUNTIF(B88:V88,AJ1)</f>
        <v>2</v>
      </c>
      <c r="AK88" s="156">
        <f>COUNTIF(B88:V88,AK1)</f>
        <v>1</v>
      </c>
      <c r="AL88" s="170">
        <f>COUNTIF(B88:V88,AL1)</f>
        <v>2</v>
      </c>
      <c r="AM88" s="171">
        <f>COUNTIF(B88:V88,AM1)</f>
        <v>2</v>
      </c>
      <c r="AN88" s="171">
        <f>COUNTIF(B88:V88,AN1)</f>
        <v>1</v>
      </c>
      <c r="AO88" s="43">
        <f>COUNTIF(B88:V88,AO1)</f>
        <v>1</v>
      </c>
      <c r="AP88" s="43">
        <f>COUNTIF(B88:V88,AP1)</f>
        <v>0</v>
      </c>
      <c r="AQ88" s="43">
        <f>COUNTIF(B88:V88,AQ1)</f>
        <v>1</v>
      </c>
    </row>
    <row r="89" spans="1:43" ht="18" customHeight="1" thickBot="1">
      <c r="A89" s="153" t="s">
        <v>80</v>
      </c>
      <c r="B89" s="153"/>
      <c r="C89" s="154"/>
      <c r="D89" s="155"/>
      <c r="E89" s="154">
        <v>6</v>
      </c>
      <c r="F89" s="154" t="s">
        <v>1</v>
      </c>
      <c r="G89" s="154">
        <v>17</v>
      </c>
      <c r="H89" s="153">
        <v>3</v>
      </c>
      <c r="I89" s="154" t="s">
        <v>81</v>
      </c>
      <c r="J89" s="155">
        <v>4</v>
      </c>
      <c r="K89" s="154">
        <v>12</v>
      </c>
      <c r="L89" s="154" t="s">
        <v>81</v>
      </c>
      <c r="M89" s="154">
        <v>13</v>
      </c>
      <c r="N89" s="153">
        <v>11</v>
      </c>
      <c r="O89" s="154" t="s">
        <v>81</v>
      </c>
      <c r="P89" s="155">
        <v>15</v>
      </c>
      <c r="Q89" s="154">
        <v>2</v>
      </c>
      <c r="R89" s="154" t="s">
        <v>81</v>
      </c>
      <c r="S89" s="155">
        <v>8</v>
      </c>
      <c r="Y89" s="43">
        <f>SUM(Z89:AQ89)</f>
        <v>10</v>
      </c>
      <c r="Z89" s="168">
        <f>COUNTIF(B89:V89,Z1)</f>
        <v>0</v>
      </c>
      <c r="AA89" s="169">
        <f>COUNTIF(B89:V89,AA1)</f>
        <v>1</v>
      </c>
      <c r="AB89" s="168">
        <f>COUNTIF(B89:V89,AB1)</f>
        <v>1</v>
      </c>
      <c r="AC89" s="169">
        <f>COUNTIF(B89:V89,AC1)</f>
        <v>1</v>
      </c>
      <c r="AD89" s="170">
        <f>COUNTIF(B89:V89,AD1)</f>
        <v>0</v>
      </c>
      <c r="AE89" s="156">
        <f>COUNTIF(B89:V89,AE1)</f>
        <v>1</v>
      </c>
      <c r="AF89" s="171">
        <f>COUNTIF(B89:V89,AF1)</f>
        <v>0</v>
      </c>
      <c r="AG89" s="168">
        <f>COUNTIF(B89:V89,AG1)</f>
        <v>1</v>
      </c>
      <c r="AH89" s="168">
        <f>COUNTIF(B89:V89,AH1)</f>
        <v>0</v>
      </c>
      <c r="AI89" s="170">
        <f>COUNTIF(B89:V89,AI1)</f>
        <v>0</v>
      </c>
      <c r="AJ89" s="170">
        <f>COUNTIF(B89:V89,AJ1)</f>
        <v>1</v>
      </c>
      <c r="AK89" s="156">
        <f>COUNTIF(B89:V89,AK1)</f>
        <v>1</v>
      </c>
      <c r="AL89" s="170">
        <f>COUNTIF(B89:V89,AL1)</f>
        <v>1</v>
      </c>
      <c r="AM89" s="171">
        <f>COUNTIF(B89:V89,AM1)</f>
        <v>0</v>
      </c>
      <c r="AN89" s="171">
        <f>COUNTIF(B89:V89,AN1)</f>
        <v>1</v>
      </c>
      <c r="AO89" s="43">
        <f>COUNTIF(B89:V89,AO1)</f>
        <v>0</v>
      </c>
      <c r="AP89" s="43">
        <f>COUNTIF(B89:V89,AP1)</f>
        <v>1</v>
      </c>
      <c r="AQ89" s="43">
        <f>COUNTIF(B89:V89,AQ1)</f>
        <v>0</v>
      </c>
    </row>
    <row r="90" spans="1:43" ht="18" customHeight="1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29"/>
      <c r="S90" s="29"/>
      <c r="T90" s="158"/>
      <c r="X90" s="173" t="s">
        <v>94</v>
      </c>
      <c r="Z90" s="165">
        <f>Z85+Z82+Z73+Z70+Z61+Z58+Z49+Z46+Z37+Z34</f>
        <v>4</v>
      </c>
      <c r="AA90" s="165">
        <f>AA85+AA82+AA73+AA70+AA61+AA58+AA49+AA46+AA37+AA34</f>
        <v>5</v>
      </c>
      <c r="AB90" s="165">
        <f aca="true" t="shared" si="0" ref="AB90:AQ90">AB85+AB82+AB73+AB70+AB61+AB58+AB49+AB46+AB37+AB34</f>
        <v>3</v>
      </c>
      <c r="AC90" s="165">
        <f t="shared" si="0"/>
        <v>5</v>
      </c>
      <c r="AD90" s="165">
        <f t="shared" si="0"/>
        <v>7</v>
      </c>
      <c r="AE90" s="165">
        <f t="shared" si="0"/>
        <v>6</v>
      </c>
      <c r="AF90" s="165">
        <f t="shared" si="0"/>
        <v>8</v>
      </c>
      <c r="AG90" s="165">
        <f t="shared" si="0"/>
        <v>7</v>
      </c>
      <c r="AH90" s="165">
        <f t="shared" si="0"/>
        <v>7</v>
      </c>
      <c r="AI90" s="165">
        <f t="shared" si="0"/>
        <v>3</v>
      </c>
      <c r="AJ90" s="165">
        <f t="shared" si="0"/>
        <v>3</v>
      </c>
      <c r="AK90" s="165">
        <f t="shared" si="0"/>
        <v>4</v>
      </c>
      <c r="AL90" s="165">
        <f t="shared" si="0"/>
        <v>5</v>
      </c>
      <c r="AM90" s="165">
        <f t="shared" si="0"/>
        <v>8</v>
      </c>
      <c r="AN90" s="165">
        <f t="shared" si="0"/>
        <v>6</v>
      </c>
      <c r="AO90" s="165">
        <f t="shared" si="0"/>
        <v>7</v>
      </c>
      <c r="AP90" s="165">
        <f t="shared" si="0"/>
        <v>5</v>
      </c>
      <c r="AQ90" s="165">
        <f t="shared" si="0"/>
        <v>7</v>
      </c>
    </row>
    <row r="91" spans="1:43" ht="13.5" thickBot="1">
      <c r="A91" s="131">
        <v>43527</v>
      </c>
      <c r="B91" s="131"/>
      <c r="C91" s="160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X91" s="173" t="s">
        <v>95</v>
      </c>
      <c r="Z91" s="165">
        <f>Z86+Z83+Z74+Z71+Z62+Z59+Z50+Z47+Z38+Z35</f>
        <v>0</v>
      </c>
      <c r="AA91" s="165">
        <f aca="true" t="shared" si="1" ref="AA91:AQ91">AA88+AA87+AA76+AA75+AA64+AA63+AA52+AA51+AA40+AA39</f>
        <v>7</v>
      </c>
      <c r="AB91" s="165">
        <f t="shared" si="1"/>
        <v>7</v>
      </c>
      <c r="AC91" s="165">
        <f t="shared" si="1"/>
        <v>6</v>
      </c>
      <c r="AD91" s="165">
        <f t="shared" si="1"/>
        <v>9</v>
      </c>
      <c r="AE91" s="165">
        <f t="shared" si="1"/>
        <v>9</v>
      </c>
      <c r="AF91" s="165">
        <f t="shared" si="1"/>
        <v>3</v>
      </c>
      <c r="AG91" s="165">
        <f t="shared" si="1"/>
        <v>5</v>
      </c>
      <c r="AH91" s="165">
        <f t="shared" si="1"/>
        <v>4</v>
      </c>
      <c r="AI91" s="165">
        <f t="shared" si="1"/>
        <v>7</v>
      </c>
      <c r="AJ91" s="165">
        <f t="shared" si="1"/>
        <v>9</v>
      </c>
      <c r="AK91" s="165">
        <f t="shared" si="1"/>
        <v>6</v>
      </c>
      <c r="AL91" s="165">
        <f t="shared" si="1"/>
        <v>5</v>
      </c>
      <c r="AM91" s="165">
        <f t="shared" si="1"/>
        <v>8</v>
      </c>
      <c r="AN91" s="165">
        <f t="shared" si="1"/>
        <v>7</v>
      </c>
      <c r="AO91" s="165">
        <f t="shared" si="1"/>
        <v>6</v>
      </c>
      <c r="AP91" s="165">
        <f t="shared" si="1"/>
        <v>8</v>
      </c>
      <c r="AQ91" s="165">
        <f t="shared" si="1"/>
        <v>3</v>
      </c>
    </row>
    <row r="92" spans="1:43" ht="15" thickBot="1">
      <c r="A92" s="1" t="s">
        <v>0</v>
      </c>
      <c r="B92" s="125">
        <v>0.5902777777777778</v>
      </c>
      <c r="C92" s="126"/>
      <c r="D92" s="127"/>
      <c r="E92" s="125">
        <v>0.6041666666666666</v>
      </c>
      <c r="F92" s="126"/>
      <c r="G92" s="127"/>
      <c r="H92" s="125">
        <v>0.6180555555555556</v>
      </c>
      <c r="I92" s="126"/>
      <c r="J92" s="127"/>
      <c r="K92" s="125">
        <v>0.6319444444444444</v>
      </c>
      <c r="L92" s="126"/>
      <c r="M92" s="127"/>
      <c r="N92" s="125">
        <v>0.6458333333333334</v>
      </c>
      <c r="O92" s="126"/>
      <c r="P92" s="127"/>
      <c r="Q92" s="125">
        <v>0.6597222222222222</v>
      </c>
      <c r="R92" s="126"/>
      <c r="S92" s="127"/>
      <c r="T92" s="125">
        <v>0.6736111111111112</v>
      </c>
      <c r="U92" s="126"/>
      <c r="V92" s="127"/>
      <c r="W92" s="68" t="s">
        <v>0</v>
      </c>
      <c r="X92" s="173" t="s">
        <v>96</v>
      </c>
      <c r="Z92" s="165">
        <f>Z87+Z84+Z75+Z72+Z63+Z60+Z51+Z48+Z39+Z36</f>
        <v>1</v>
      </c>
      <c r="AA92" s="165">
        <f aca="true" t="shared" si="2" ref="AA92:AQ92">AA89+AA77+AA65+AA53</f>
        <v>2</v>
      </c>
      <c r="AB92" s="165">
        <f t="shared" si="2"/>
        <v>4</v>
      </c>
      <c r="AC92" s="165">
        <f t="shared" si="2"/>
        <v>2</v>
      </c>
      <c r="AD92" s="165">
        <f t="shared" si="2"/>
        <v>2</v>
      </c>
      <c r="AE92" s="165">
        <f t="shared" si="2"/>
        <v>3</v>
      </c>
      <c r="AF92" s="165">
        <f t="shared" si="2"/>
        <v>1</v>
      </c>
      <c r="AG92" s="165">
        <f t="shared" si="2"/>
        <v>2</v>
      </c>
      <c r="AH92" s="165">
        <f t="shared" si="2"/>
        <v>2</v>
      </c>
      <c r="AI92" s="165">
        <f t="shared" si="2"/>
        <v>2</v>
      </c>
      <c r="AJ92" s="165">
        <f t="shared" si="2"/>
        <v>3</v>
      </c>
      <c r="AK92" s="165">
        <f t="shared" si="2"/>
        <v>2</v>
      </c>
      <c r="AL92" s="165">
        <f t="shared" si="2"/>
        <v>2</v>
      </c>
      <c r="AM92" s="165">
        <f t="shared" si="2"/>
        <v>2</v>
      </c>
      <c r="AN92" s="165">
        <f t="shared" si="2"/>
        <v>3</v>
      </c>
      <c r="AO92" s="165">
        <f t="shared" si="2"/>
        <v>3</v>
      </c>
      <c r="AP92" s="165">
        <f t="shared" si="2"/>
        <v>1</v>
      </c>
      <c r="AQ92" s="165">
        <f t="shared" si="2"/>
        <v>1</v>
      </c>
    </row>
    <row r="93" spans="1:44" ht="19.5" customHeight="1">
      <c r="A93" s="23" t="s">
        <v>5</v>
      </c>
      <c r="B93" s="23"/>
      <c r="C93" s="73"/>
      <c r="D93" s="159"/>
      <c r="E93" s="31">
        <v>11</v>
      </c>
      <c r="F93" s="32" t="s">
        <v>1</v>
      </c>
      <c r="G93" s="93">
        <v>17</v>
      </c>
      <c r="H93" s="47">
        <v>14</v>
      </c>
      <c r="I93" s="48" t="s">
        <v>1</v>
      </c>
      <c r="J93" s="94">
        <v>15</v>
      </c>
      <c r="K93" s="31">
        <v>6</v>
      </c>
      <c r="L93" s="32" t="s">
        <v>1</v>
      </c>
      <c r="M93" s="93">
        <v>7</v>
      </c>
      <c r="N93" s="31">
        <v>14</v>
      </c>
      <c r="O93" s="32" t="s">
        <v>1</v>
      </c>
      <c r="P93" s="93">
        <v>17</v>
      </c>
      <c r="Q93" s="87">
        <v>1</v>
      </c>
      <c r="R93" s="48" t="s">
        <v>1</v>
      </c>
      <c r="S93" s="49">
        <v>14</v>
      </c>
      <c r="T93" s="47"/>
      <c r="U93" s="48"/>
      <c r="V93" s="49"/>
      <c r="W93" s="85" t="s">
        <v>5</v>
      </c>
      <c r="Z93" s="186">
        <v>1</v>
      </c>
      <c r="AA93" s="174">
        <v>2</v>
      </c>
      <c r="AB93" s="174">
        <v>3</v>
      </c>
      <c r="AC93" s="174">
        <v>4</v>
      </c>
      <c r="AD93" s="174">
        <v>5</v>
      </c>
      <c r="AE93" s="174">
        <v>6</v>
      </c>
      <c r="AF93" s="174">
        <v>7</v>
      </c>
      <c r="AG93" s="174">
        <v>8</v>
      </c>
      <c r="AH93" s="174">
        <v>9</v>
      </c>
      <c r="AI93" s="174">
        <v>10</v>
      </c>
      <c r="AJ93" s="174">
        <v>11</v>
      </c>
      <c r="AK93" s="174">
        <v>12</v>
      </c>
      <c r="AL93" s="174">
        <v>13</v>
      </c>
      <c r="AM93" s="174">
        <v>14</v>
      </c>
      <c r="AN93" s="174">
        <v>15</v>
      </c>
      <c r="AO93" s="174">
        <v>16</v>
      </c>
      <c r="AP93" s="174">
        <v>17</v>
      </c>
      <c r="AQ93" s="174">
        <v>18</v>
      </c>
      <c r="AR93" s="172"/>
    </row>
    <row r="94" spans="1:43" ht="19.5" customHeight="1">
      <c r="A94" s="23" t="s">
        <v>13</v>
      </c>
      <c r="B94" s="23"/>
      <c r="C94" s="67"/>
      <c r="D94" s="159"/>
      <c r="E94" s="88">
        <v>13</v>
      </c>
      <c r="F94" s="25" t="s">
        <v>1</v>
      </c>
      <c r="G94" s="26">
        <v>15</v>
      </c>
      <c r="H94" s="24">
        <v>12</v>
      </c>
      <c r="I94" s="25" t="s">
        <v>1</v>
      </c>
      <c r="J94" s="89">
        <v>17</v>
      </c>
      <c r="K94" s="24">
        <v>14</v>
      </c>
      <c r="L94" s="25" t="s">
        <v>1</v>
      </c>
      <c r="M94" s="89">
        <v>16</v>
      </c>
      <c r="N94" s="88">
        <v>1</v>
      </c>
      <c r="O94" s="25" t="s">
        <v>1</v>
      </c>
      <c r="P94" s="26">
        <v>13</v>
      </c>
      <c r="Q94" s="88">
        <v>6</v>
      </c>
      <c r="R94" s="25" t="s">
        <v>1</v>
      </c>
      <c r="S94" s="26">
        <v>9</v>
      </c>
      <c r="T94" s="24"/>
      <c r="U94" s="25"/>
      <c r="V94" s="26"/>
      <c r="W94" s="69" t="s">
        <v>13</v>
      </c>
      <c r="Y94" s="43">
        <f>SUM(Z94:AQ94)</f>
        <v>10</v>
      </c>
      <c r="Z94" s="168">
        <f>COUNTIF(B94:V94,Z1)</f>
        <v>1</v>
      </c>
      <c r="AA94" s="169">
        <f>COUNTIF(B94:V94,AA1)</f>
        <v>0</v>
      </c>
      <c r="AB94" s="168">
        <f>COUNTIF(B94:V94,AB1)</f>
        <v>0</v>
      </c>
      <c r="AC94" s="169">
        <f>COUNTIF(B94:V94,AC1)</f>
        <v>0</v>
      </c>
      <c r="AD94" s="170">
        <f>COUNTIF(B94:V94,AD1)</f>
        <v>0</v>
      </c>
      <c r="AE94" s="156">
        <f>COUNTIF(B94:V94,AE1)</f>
        <v>1</v>
      </c>
      <c r="AF94" s="171">
        <f>COUNTIF(B94:V94,AF1)</f>
        <v>0</v>
      </c>
      <c r="AG94" s="168">
        <f>COUNTIF(B94:V94,AG1)</f>
        <v>0</v>
      </c>
      <c r="AH94" s="168">
        <f>COUNTIF(B94:V94,AH1)</f>
        <v>1</v>
      </c>
      <c r="AI94" s="170">
        <f>COUNTIF(B94:V94,AI1)</f>
        <v>0</v>
      </c>
      <c r="AJ94" s="170">
        <f>COUNTIF(B94:V94,AJ1)</f>
        <v>0</v>
      </c>
      <c r="AK94" s="156">
        <f>COUNTIF(B94:V94,AK1)</f>
        <v>1</v>
      </c>
      <c r="AL94" s="170">
        <f>COUNTIF(B94:V94,AL1)</f>
        <v>2</v>
      </c>
      <c r="AM94" s="171">
        <f>COUNTIF(B94:V94,AM1)</f>
        <v>1</v>
      </c>
      <c r="AN94" s="171">
        <f>COUNTIF(B94:V94,AN1)</f>
        <v>1</v>
      </c>
      <c r="AO94" s="43">
        <f>COUNTIF(B94:V94,AO1)</f>
        <v>1</v>
      </c>
      <c r="AP94" s="43">
        <f>COUNTIF(B94:V94,AP1)</f>
        <v>1</v>
      </c>
      <c r="AQ94" s="43">
        <f>COUNTIF(B94:V94,AQ1)</f>
        <v>0</v>
      </c>
    </row>
    <row r="95" spans="1:40" ht="19.5" customHeight="1">
      <c r="A95" s="27" t="s">
        <v>6</v>
      </c>
      <c r="B95" s="90">
        <v>16</v>
      </c>
      <c r="C95" s="67" t="s">
        <v>1</v>
      </c>
      <c r="D95" s="67">
        <v>18</v>
      </c>
      <c r="E95" s="90">
        <v>12</v>
      </c>
      <c r="F95" s="32" t="s">
        <v>1</v>
      </c>
      <c r="G95" s="33">
        <v>16</v>
      </c>
      <c r="H95" s="31">
        <v>13</v>
      </c>
      <c r="I95" s="32" t="s">
        <v>1</v>
      </c>
      <c r="J95" s="93">
        <v>16</v>
      </c>
      <c r="K95" s="31">
        <v>13</v>
      </c>
      <c r="L95" s="32" t="s">
        <v>1</v>
      </c>
      <c r="M95" s="93">
        <v>17</v>
      </c>
      <c r="N95" s="31">
        <v>15</v>
      </c>
      <c r="O95" s="32" t="s">
        <v>1</v>
      </c>
      <c r="P95" s="93">
        <v>16</v>
      </c>
      <c r="Q95" s="88">
        <v>2</v>
      </c>
      <c r="R95" s="25" t="s">
        <v>1</v>
      </c>
      <c r="S95" s="26">
        <v>13</v>
      </c>
      <c r="T95" s="28"/>
      <c r="U95" s="29"/>
      <c r="V95" s="30"/>
      <c r="W95" s="70" t="s">
        <v>6</v>
      </c>
      <c r="Z95" s="165"/>
      <c r="AA95" s="4"/>
      <c r="AB95" s="165"/>
      <c r="AC95" s="4"/>
      <c r="AD95" s="166"/>
      <c r="AE95" s="115"/>
      <c r="AF95" s="167"/>
      <c r="AG95" s="165"/>
      <c r="AH95" s="165"/>
      <c r="AI95" s="166"/>
      <c r="AJ95" s="166"/>
      <c r="AK95" s="115"/>
      <c r="AL95" s="166"/>
      <c r="AM95" s="167"/>
      <c r="AN95" s="167"/>
    </row>
    <row r="96" spans="1:40" ht="19.5" customHeight="1">
      <c r="A96" s="27" t="s">
        <v>7</v>
      </c>
      <c r="B96" s="90">
        <v>1</v>
      </c>
      <c r="C96" s="67" t="s">
        <v>1</v>
      </c>
      <c r="D96" s="67">
        <v>12</v>
      </c>
      <c r="E96" s="90">
        <v>14</v>
      </c>
      <c r="F96" s="32" t="s">
        <v>1</v>
      </c>
      <c r="G96" s="33">
        <v>18</v>
      </c>
      <c r="H96" s="88">
        <v>1</v>
      </c>
      <c r="I96" s="25" t="s">
        <v>1</v>
      </c>
      <c r="J96" s="26">
        <v>11</v>
      </c>
      <c r="K96" s="88">
        <v>5</v>
      </c>
      <c r="L96" s="25" t="s">
        <v>1</v>
      </c>
      <c r="M96" s="26">
        <v>8</v>
      </c>
      <c r="N96" s="88">
        <v>2</v>
      </c>
      <c r="O96" s="25" t="s">
        <v>1</v>
      </c>
      <c r="P96" s="26">
        <v>12</v>
      </c>
      <c r="Q96" s="31">
        <v>15</v>
      </c>
      <c r="R96" s="32" t="s">
        <v>1</v>
      </c>
      <c r="S96" s="93">
        <v>17</v>
      </c>
      <c r="T96" s="31"/>
      <c r="U96" s="32"/>
      <c r="V96" s="33"/>
      <c r="W96" s="70" t="s">
        <v>7</v>
      </c>
      <c r="Z96" s="165"/>
      <c r="AA96" s="4"/>
      <c r="AB96" s="165"/>
      <c r="AC96" s="4"/>
      <c r="AD96" s="166"/>
      <c r="AE96" s="115"/>
      <c r="AF96" s="167"/>
      <c r="AG96" s="165"/>
      <c r="AH96" s="165"/>
      <c r="AI96" s="166"/>
      <c r="AJ96" s="166"/>
      <c r="AK96" s="115"/>
      <c r="AL96" s="166"/>
      <c r="AM96" s="167"/>
      <c r="AN96" s="167"/>
    </row>
    <row r="97" spans="1:43" ht="19.5" customHeight="1">
      <c r="A97" s="23" t="s">
        <v>14</v>
      </c>
      <c r="B97" s="23"/>
      <c r="C97" s="67"/>
      <c r="D97" s="159"/>
      <c r="E97" s="31">
        <v>1</v>
      </c>
      <c r="F97" s="32" t="s">
        <v>1</v>
      </c>
      <c r="G97" s="93">
        <v>10</v>
      </c>
      <c r="H97" s="24">
        <v>6</v>
      </c>
      <c r="I97" s="25" t="s">
        <v>1</v>
      </c>
      <c r="J97" s="89">
        <v>18</v>
      </c>
      <c r="K97" s="88">
        <v>3</v>
      </c>
      <c r="L97" s="25" t="s">
        <v>1</v>
      </c>
      <c r="M97" s="26">
        <v>10</v>
      </c>
      <c r="N97" s="88">
        <v>3</v>
      </c>
      <c r="O97" s="25" t="s">
        <v>1</v>
      </c>
      <c r="P97" s="26">
        <v>11</v>
      </c>
      <c r="Q97" s="24">
        <v>4</v>
      </c>
      <c r="R97" s="25" t="s">
        <v>1</v>
      </c>
      <c r="S97" s="89">
        <v>11</v>
      </c>
      <c r="T97" s="27"/>
      <c r="U97" s="67"/>
      <c r="V97" s="77"/>
      <c r="W97" s="69" t="s">
        <v>14</v>
      </c>
      <c r="Y97" s="43">
        <f>SUM(Z97:AQ97)</f>
        <v>10</v>
      </c>
      <c r="Z97" s="168">
        <f>COUNTIF(E97:V97,Z1)</f>
        <v>1</v>
      </c>
      <c r="AA97" s="169">
        <f>COUNTIF(E97:V97,AA1)</f>
        <v>0</v>
      </c>
      <c r="AB97" s="168">
        <f>COUNTIF(E97:V97,AB1)</f>
        <v>2</v>
      </c>
      <c r="AC97" s="169">
        <f>COUNTIF(E97:V97,AC1)</f>
        <v>1</v>
      </c>
      <c r="AD97" s="170">
        <f>COUNTIF(E97:V97,AD1)</f>
        <v>0</v>
      </c>
      <c r="AE97" s="156">
        <f>COUNTIF(E97:V97,AE1)</f>
        <v>1</v>
      </c>
      <c r="AF97" s="171">
        <f>COUNTIF(E97:V97,AF1)</f>
        <v>0</v>
      </c>
      <c r="AG97" s="168">
        <f>COUNTIF(E97:V97,AG1)</f>
        <v>0</v>
      </c>
      <c r="AH97" s="168">
        <f>COUNTIF(E97:V97,AH1)</f>
        <v>0</v>
      </c>
      <c r="AI97" s="170">
        <f>COUNTIF(E97:V97,AI1)</f>
        <v>2</v>
      </c>
      <c r="AJ97" s="170">
        <f>COUNTIF(E97:V97,AJ1)</f>
        <v>2</v>
      </c>
      <c r="AK97" s="156">
        <f>COUNTIF(E97:V97,AK1)</f>
        <v>0</v>
      </c>
      <c r="AL97" s="170">
        <f>COUNTIF(E97:V97,AL1)</f>
        <v>0</v>
      </c>
      <c r="AM97" s="171">
        <f>COUNTIF(E97:V97,AM1)</f>
        <v>0</v>
      </c>
      <c r="AN97" s="171">
        <f>COUNTIF(E97:V97,AN1)</f>
        <v>0</v>
      </c>
      <c r="AO97" s="43">
        <f>COUNTIF(E97:V97,AO1)</f>
        <v>0</v>
      </c>
      <c r="AP97" s="43">
        <f>COUNTIF(E97:V97,AP1)</f>
        <v>0</v>
      </c>
      <c r="AQ97" s="43">
        <f>COUNTIF(E97:V97,AQ1)</f>
        <v>1</v>
      </c>
    </row>
    <row r="98" spans="1:40" ht="19.5" customHeight="1">
      <c r="A98" s="27" t="s">
        <v>9</v>
      </c>
      <c r="B98" s="90">
        <v>2</v>
      </c>
      <c r="C98" s="67" t="s">
        <v>1</v>
      </c>
      <c r="D98" s="67">
        <v>10</v>
      </c>
      <c r="E98" s="90">
        <v>4</v>
      </c>
      <c r="F98" s="32" t="s">
        <v>1</v>
      </c>
      <c r="G98" s="33">
        <v>7</v>
      </c>
      <c r="H98" s="90">
        <v>4</v>
      </c>
      <c r="I98" s="32" t="s">
        <v>1</v>
      </c>
      <c r="J98" s="33">
        <v>8</v>
      </c>
      <c r="K98" s="88">
        <v>2</v>
      </c>
      <c r="L98" s="25" t="s">
        <v>1</v>
      </c>
      <c r="M98" s="26">
        <v>11</v>
      </c>
      <c r="N98" s="90">
        <v>7</v>
      </c>
      <c r="O98" s="32" t="s">
        <v>1</v>
      </c>
      <c r="P98" s="33">
        <v>18</v>
      </c>
      <c r="Q98" s="31">
        <v>5</v>
      </c>
      <c r="R98" s="32" t="s">
        <v>1</v>
      </c>
      <c r="S98" s="93">
        <v>10</v>
      </c>
      <c r="T98" s="24"/>
      <c r="U98" s="25"/>
      <c r="V98" s="26"/>
      <c r="W98" s="70" t="s">
        <v>9</v>
      </c>
      <c r="Z98" s="165"/>
      <c r="AA98" s="4"/>
      <c r="AB98" s="165"/>
      <c r="AC98" s="4"/>
      <c r="AD98" s="166"/>
      <c r="AE98" s="115"/>
      <c r="AF98" s="167"/>
      <c r="AG98" s="165"/>
      <c r="AH98" s="165"/>
      <c r="AI98" s="166"/>
      <c r="AJ98" s="166"/>
      <c r="AK98" s="115"/>
      <c r="AL98" s="166"/>
      <c r="AM98" s="167"/>
      <c r="AN98" s="167"/>
    </row>
    <row r="99" spans="1:43" ht="19.5" customHeight="1">
      <c r="A99" s="34" t="s">
        <v>17</v>
      </c>
      <c r="B99" s="34"/>
      <c r="C99" s="35"/>
      <c r="D99" s="35"/>
      <c r="E99" s="88">
        <v>2</v>
      </c>
      <c r="F99" s="35" t="s">
        <v>1</v>
      </c>
      <c r="G99" s="36">
        <v>9</v>
      </c>
      <c r="H99" s="88">
        <v>3</v>
      </c>
      <c r="I99" s="35" t="s">
        <v>1</v>
      </c>
      <c r="J99" s="36">
        <v>9</v>
      </c>
      <c r="K99" s="34">
        <v>15</v>
      </c>
      <c r="L99" s="35" t="s">
        <v>1</v>
      </c>
      <c r="M99" s="89">
        <v>18</v>
      </c>
      <c r="N99" s="34">
        <v>6</v>
      </c>
      <c r="O99" s="35" t="s">
        <v>1</v>
      </c>
      <c r="P99" s="89">
        <v>8</v>
      </c>
      <c r="Q99" s="88">
        <v>3</v>
      </c>
      <c r="R99" s="35" t="s">
        <v>1</v>
      </c>
      <c r="S99" s="36">
        <v>12</v>
      </c>
      <c r="T99" s="90">
        <v>3</v>
      </c>
      <c r="U99" s="38" t="s">
        <v>1</v>
      </c>
      <c r="V99" s="39">
        <v>8</v>
      </c>
      <c r="W99" s="65" t="s">
        <v>17</v>
      </c>
      <c r="Y99" s="43">
        <f>SUM(Z99:AQ99)</f>
        <v>12</v>
      </c>
      <c r="Z99" s="168">
        <f>COUNTIF(E99:V99,Z1)</f>
        <v>0</v>
      </c>
      <c r="AA99" s="168">
        <f>COUNTIF(E99:V99,AA1)</f>
        <v>1</v>
      </c>
      <c r="AB99" s="168">
        <f>COUNTIF(E99:V99,AB1)</f>
        <v>3</v>
      </c>
      <c r="AC99" s="169">
        <f>COUNTIF(E99:V99,AC1)</f>
        <v>0</v>
      </c>
      <c r="AD99" s="170">
        <f>COUNTIF(E99:V99,AD1)</f>
        <v>0</v>
      </c>
      <c r="AE99" s="156">
        <f>COUNTIF(E99:V99,AE1)</f>
        <v>1</v>
      </c>
      <c r="AF99" s="171">
        <f>COUNTIF(E99:V99,AF1)</f>
        <v>0</v>
      </c>
      <c r="AG99" s="168">
        <f>COUNTIF(E99:V99,AG1)</f>
        <v>2</v>
      </c>
      <c r="AH99" s="168">
        <f>COUNTIF(E99:V99,AH1)</f>
        <v>2</v>
      </c>
      <c r="AI99" s="170">
        <f>COUNTIF(E99:V99,AI1)</f>
        <v>0</v>
      </c>
      <c r="AJ99" s="170">
        <f>COUNTIF(E99:V99,AJ1)</f>
        <v>0</v>
      </c>
      <c r="AK99" s="156">
        <f>COUNTIF(E99:V99,AK1)</f>
        <v>1</v>
      </c>
      <c r="AL99" s="170">
        <f>COUNTIF(E99:V99,AL1)</f>
        <v>0</v>
      </c>
      <c r="AM99" s="171">
        <f>COUNTIF(E99:V99,AM1)</f>
        <v>0</v>
      </c>
      <c r="AN99" s="171">
        <f>COUNTIF(E99:V99,AN1)</f>
        <v>1</v>
      </c>
      <c r="AO99" s="43">
        <f>COUNTIF(E99:V99,AO1)</f>
        <v>0</v>
      </c>
      <c r="AP99" s="43">
        <f>COUNTIF(E99:V99,AP1)</f>
        <v>0</v>
      </c>
      <c r="AQ99" s="43">
        <f>COUNTIF(E99:V99,AQ1)</f>
        <v>1</v>
      </c>
    </row>
    <row r="100" spans="1:43" ht="19.5" customHeight="1" thickBot="1">
      <c r="A100" s="37" t="s">
        <v>18</v>
      </c>
      <c r="B100" s="40"/>
      <c r="C100" s="41"/>
      <c r="D100" s="41"/>
      <c r="E100" s="150">
        <v>5</v>
      </c>
      <c r="F100" s="41" t="s">
        <v>1</v>
      </c>
      <c r="G100" s="42">
        <v>6</v>
      </c>
      <c r="H100" s="40">
        <v>5</v>
      </c>
      <c r="I100" s="41" t="s">
        <v>1</v>
      </c>
      <c r="J100" s="117">
        <v>7</v>
      </c>
      <c r="K100" s="37">
        <v>4</v>
      </c>
      <c r="L100" s="38" t="s">
        <v>1</v>
      </c>
      <c r="M100" s="93">
        <v>9</v>
      </c>
      <c r="N100" s="37">
        <v>4</v>
      </c>
      <c r="O100" s="38" t="s">
        <v>1</v>
      </c>
      <c r="P100" s="93">
        <v>10</v>
      </c>
      <c r="Q100" s="40">
        <v>7</v>
      </c>
      <c r="R100" s="41" t="s">
        <v>1</v>
      </c>
      <c r="S100" s="117">
        <v>8</v>
      </c>
      <c r="T100" s="58">
        <v>5</v>
      </c>
      <c r="U100" s="41" t="s">
        <v>1</v>
      </c>
      <c r="V100" s="117">
        <v>9</v>
      </c>
      <c r="W100" s="71" t="s">
        <v>18</v>
      </c>
      <c r="Y100" s="43">
        <f>SUM(Z100:AQ100)</f>
        <v>12</v>
      </c>
      <c r="Z100" s="168">
        <f>COUNTIF(E100:V100,Z1)</f>
        <v>0</v>
      </c>
      <c r="AA100" s="168">
        <f>COUNTIF(E100:V100,AA1)</f>
        <v>0</v>
      </c>
      <c r="AB100" s="168">
        <f>COUNTIF(E100:V100,AB1)</f>
        <v>0</v>
      </c>
      <c r="AC100" s="169">
        <f>COUNTIF(E100:V100,AC1)</f>
        <v>2</v>
      </c>
      <c r="AD100" s="170">
        <f>COUNTIF(E100:V100,AD1)</f>
        <v>3</v>
      </c>
      <c r="AE100" s="156">
        <f>COUNTIF(E100:V100,AE1)</f>
        <v>1</v>
      </c>
      <c r="AF100" s="171">
        <f>COUNTIF(E100:V100,AF1)</f>
        <v>2</v>
      </c>
      <c r="AG100" s="168">
        <f>COUNTIF(E100:V100,AG1)</f>
        <v>1</v>
      </c>
      <c r="AH100" s="168">
        <f>COUNTIF(E100:V100,AH1)</f>
        <v>2</v>
      </c>
      <c r="AI100" s="170">
        <f>COUNTIF(E100:V100,AI1)</f>
        <v>1</v>
      </c>
      <c r="AJ100" s="170">
        <f>COUNTIF(E100:V100,AJ1)</f>
        <v>0</v>
      </c>
      <c r="AK100" s="156">
        <f>COUNTIF(E100:V100,AK1)</f>
        <v>0</v>
      </c>
      <c r="AL100" s="170">
        <f>COUNTIF(E100:V100,AL1)</f>
        <v>0</v>
      </c>
      <c r="AM100" s="171">
        <f>COUNTIF(E100:V100,AM1)</f>
        <v>0</v>
      </c>
      <c r="AN100" s="171">
        <f>COUNTIF(E100:V100,AN1)</f>
        <v>0</v>
      </c>
      <c r="AO100" s="43">
        <f>COUNTIF(E100:V100,AO1)</f>
        <v>0</v>
      </c>
      <c r="AP100" s="43">
        <f>COUNTIF(E100:V100,AP1)</f>
        <v>0</v>
      </c>
      <c r="AQ100" s="43">
        <f>COUNTIF(E100:V100,AQ1)</f>
        <v>0</v>
      </c>
    </row>
    <row r="101" spans="1:43" ht="18" customHeight="1" thickBot="1">
      <c r="A101" s="153" t="s">
        <v>80</v>
      </c>
      <c r="B101" s="79"/>
      <c r="C101" s="80"/>
      <c r="D101" s="81"/>
      <c r="E101" s="83">
        <v>3</v>
      </c>
      <c r="F101" s="83" t="s">
        <v>81</v>
      </c>
      <c r="G101" s="83">
        <v>8</v>
      </c>
      <c r="H101" s="82">
        <v>2</v>
      </c>
      <c r="I101" s="83" t="s">
        <v>81</v>
      </c>
      <c r="J101" s="84">
        <v>10</v>
      </c>
      <c r="K101" s="83">
        <v>1</v>
      </c>
      <c r="L101" s="83" t="s">
        <v>81</v>
      </c>
      <c r="M101" s="83">
        <v>12</v>
      </c>
      <c r="N101" s="82">
        <v>5</v>
      </c>
      <c r="O101" s="83" t="s">
        <v>81</v>
      </c>
      <c r="P101" s="84">
        <v>9</v>
      </c>
      <c r="Q101" s="82">
        <v>16</v>
      </c>
      <c r="R101" s="83" t="s">
        <v>81</v>
      </c>
      <c r="S101" s="84">
        <v>18</v>
      </c>
      <c r="T101" s="158"/>
      <c r="U101" s="158"/>
      <c r="V101" s="158"/>
      <c r="Y101" s="43">
        <f>SUM(Z101:AQ101)</f>
        <v>10</v>
      </c>
      <c r="Z101" s="168">
        <f>COUNTIF(E101:V101,Z1)</f>
        <v>1</v>
      </c>
      <c r="AA101" s="168">
        <f>COUNTIF(E101:V101,AA1)</f>
        <v>1</v>
      </c>
      <c r="AB101" s="168">
        <f>COUNTIF(E101:V101,AB1)</f>
        <v>1</v>
      </c>
      <c r="AC101" s="169">
        <f>COUNTIF(E101:V101,AC1)</f>
        <v>0</v>
      </c>
      <c r="AD101" s="170">
        <f>COUNTIF(E101:V101,AD1)</f>
        <v>1</v>
      </c>
      <c r="AE101" s="156">
        <f>COUNTIF(E101:V101,AE1)</f>
        <v>0</v>
      </c>
      <c r="AF101" s="171">
        <f>COUNTIF(E101:V101,AF1)</f>
        <v>0</v>
      </c>
      <c r="AG101" s="168">
        <f>COUNTIF(E101:V101,AG1)</f>
        <v>1</v>
      </c>
      <c r="AH101" s="168">
        <f>COUNTIF(E101:V101,AH1)</f>
        <v>1</v>
      </c>
      <c r="AI101" s="170">
        <f>COUNTIF(E101:V101,AI1)</f>
        <v>1</v>
      </c>
      <c r="AJ101" s="170">
        <f>COUNTIF(E101:V101,AJ1)</f>
        <v>0</v>
      </c>
      <c r="AK101" s="156">
        <f>COUNTIF(E101:V101,AK1)</f>
        <v>1</v>
      </c>
      <c r="AL101" s="170">
        <f>COUNTIF(E101:V101,AL1)</f>
        <v>0</v>
      </c>
      <c r="AM101" s="171">
        <f>COUNTIF(E101:V101,AM1)</f>
        <v>0</v>
      </c>
      <c r="AN101" s="171">
        <f>COUNTIF(E101:V101,AN1)</f>
        <v>0</v>
      </c>
      <c r="AO101" s="43">
        <f>COUNTIF(E101:V101,AO1)</f>
        <v>1</v>
      </c>
      <c r="AP101" s="43">
        <f>COUNTIF(E101:V101,AP1)</f>
        <v>0</v>
      </c>
      <c r="AQ101" s="43">
        <f>COUNTIF(E101:V101,AQ1)</f>
        <v>1</v>
      </c>
    </row>
    <row r="102" spans="2:43" ht="18" customHeight="1">
      <c r="B102"/>
      <c r="D102"/>
      <c r="E102"/>
      <c r="G102"/>
      <c r="H102"/>
      <c r="J102"/>
      <c r="K102"/>
      <c r="M102"/>
      <c r="X102" s="173" t="s">
        <v>94</v>
      </c>
      <c r="Z102" s="165">
        <f>Z97+Z94+Z90</f>
        <v>6</v>
      </c>
      <c r="AA102" s="165">
        <f aca="true" t="shared" si="3" ref="AA102:AP102">AA97+AA94+AA90</f>
        <v>5</v>
      </c>
      <c r="AB102" s="165">
        <f t="shared" si="3"/>
        <v>5</v>
      </c>
      <c r="AC102" s="165">
        <f t="shared" si="3"/>
        <v>6</v>
      </c>
      <c r="AD102" s="165">
        <f t="shared" si="3"/>
        <v>7</v>
      </c>
      <c r="AE102" s="165">
        <f t="shared" si="3"/>
        <v>8</v>
      </c>
      <c r="AF102" s="165">
        <f t="shared" si="3"/>
        <v>8</v>
      </c>
      <c r="AG102" s="165">
        <f t="shared" si="3"/>
        <v>7</v>
      </c>
      <c r="AH102" s="165">
        <f t="shared" si="3"/>
        <v>8</v>
      </c>
      <c r="AI102" s="165">
        <f t="shared" si="3"/>
        <v>5</v>
      </c>
      <c r="AJ102" s="165">
        <f t="shared" si="3"/>
        <v>5</v>
      </c>
      <c r="AK102" s="165">
        <f t="shared" si="3"/>
        <v>5</v>
      </c>
      <c r="AL102" s="165">
        <f t="shared" si="3"/>
        <v>7</v>
      </c>
      <c r="AM102" s="165">
        <f t="shared" si="3"/>
        <v>9</v>
      </c>
      <c r="AN102" s="165">
        <f t="shared" si="3"/>
        <v>7</v>
      </c>
      <c r="AO102" s="165">
        <f t="shared" si="3"/>
        <v>8</v>
      </c>
      <c r="AP102" s="165">
        <f t="shared" si="3"/>
        <v>6</v>
      </c>
      <c r="AQ102" s="165">
        <f>AQ97+AQ94+AQ85+AQ82+AQ73+AQ70+AQ61+AQ58+AQ49+AQ46</f>
        <v>8</v>
      </c>
    </row>
    <row r="103" spans="1:43" ht="13.5" thickBot="1">
      <c r="A103" s="131">
        <f>A91+7</f>
        <v>43534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X103" s="173" t="s">
        <v>95</v>
      </c>
      <c r="Z103" s="165">
        <f>Z100+Z99+Z88+Z87+Z76+Z75+Z64+Z63+Z52+Z51</f>
        <v>3</v>
      </c>
      <c r="AA103" s="165">
        <f aca="true" t="shared" si="4" ref="AA103:AQ103">AA100+AA99+AA88+AA87+AA76+AA75+AA64+AA63+AA52+AA51</f>
        <v>5</v>
      </c>
      <c r="AB103" s="165">
        <f t="shared" si="4"/>
        <v>7</v>
      </c>
      <c r="AC103" s="165">
        <f t="shared" si="4"/>
        <v>8</v>
      </c>
      <c r="AD103" s="165">
        <f t="shared" si="4"/>
        <v>10</v>
      </c>
      <c r="AE103" s="165">
        <f t="shared" si="4"/>
        <v>7</v>
      </c>
      <c r="AF103" s="165">
        <f t="shared" si="4"/>
        <v>5</v>
      </c>
      <c r="AG103" s="165">
        <f t="shared" si="4"/>
        <v>8</v>
      </c>
      <c r="AH103" s="165">
        <f t="shared" si="4"/>
        <v>8</v>
      </c>
      <c r="AI103" s="165">
        <f t="shared" si="4"/>
        <v>8</v>
      </c>
      <c r="AJ103" s="165">
        <f t="shared" si="4"/>
        <v>9</v>
      </c>
      <c r="AK103" s="165">
        <f t="shared" si="4"/>
        <v>7</v>
      </c>
      <c r="AL103" s="165">
        <f t="shared" si="4"/>
        <v>5</v>
      </c>
      <c r="AM103" s="165">
        <f t="shared" si="4"/>
        <v>8</v>
      </c>
      <c r="AN103" s="165">
        <f t="shared" si="4"/>
        <v>7</v>
      </c>
      <c r="AO103" s="165">
        <f t="shared" si="4"/>
        <v>5</v>
      </c>
      <c r="AP103" s="165">
        <f t="shared" si="4"/>
        <v>6</v>
      </c>
      <c r="AQ103" s="165">
        <f t="shared" si="4"/>
        <v>4</v>
      </c>
    </row>
    <row r="104" spans="1:43" ht="15" thickBot="1">
      <c r="A104" s="1" t="s">
        <v>0</v>
      </c>
      <c r="B104" s="125">
        <v>0.5902777777777778</v>
      </c>
      <c r="C104" s="126"/>
      <c r="D104" s="127"/>
      <c r="E104" s="125">
        <v>0.6041666666666666</v>
      </c>
      <c r="F104" s="126"/>
      <c r="G104" s="127"/>
      <c r="H104" s="125">
        <v>0.6180555555555556</v>
      </c>
      <c r="I104" s="126"/>
      <c r="J104" s="127"/>
      <c r="K104" s="125">
        <v>0.6319444444444444</v>
      </c>
      <c r="L104" s="126"/>
      <c r="M104" s="127"/>
      <c r="N104" s="125">
        <v>0.6458333333333334</v>
      </c>
      <c r="O104" s="126"/>
      <c r="P104" s="127"/>
      <c r="Q104" s="125">
        <v>0.6597222222222222</v>
      </c>
      <c r="R104" s="126"/>
      <c r="S104" s="127"/>
      <c r="T104" s="125">
        <v>0.6736111111111112</v>
      </c>
      <c r="U104" s="126"/>
      <c r="V104" s="127"/>
      <c r="W104" s="68" t="s">
        <v>0</v>
      </c>
      <c r="X104" s="173" t="s">
        <v>96</v>
      </c>
      <c r="Z104" s="165">
        <f>Z101+Z89+Z77+Z65</f>
        <v>3</v>
      </c>
      <c r="AA104" s="165">
        <f aca="true" t="shared" si="5" ref="AA104:AQ104">AA101+AA89+AA77+AA65</f>
        <v>3</v>
      </c>
      <c r="AB104" s="165">
        <f t="shared" si="5"/>
        <v>4</v>
      </c>
      <c r="AC104" s="165">
        <f t="shared" si="5"/>
        <v>2</v>
      </c>
      <c r="AD104" s="165">
        <f t="shared" si="5"/>
        <v>3</v>
      </c>
      <c r="AE104" s="165">
        <f t="shared" si="5"/>
        <v>3</v>
      </c>
      <c r="AF104" s="165">
        <f t="shared" si="5"/>
        <v>1</v>
      </c>
      <c r="AG104" s="165">
        <f t="shared" si="5"/>
        <v>2</v>
      </c>
      <c r="AH104" s="165">
        <f t="shared" si="5"/>
        <v>2</v>
      </c>
      <c r="AI104" s="165">
        <f t="shared" si="5"/>
        <v>3</v>
      </c>
      <c r="AJ104" s="165">
        <f t="shared" si="5"/>
        <v>2</v>
      </c>
      <c r="AK104" s="165">
        <f t="shared" si="5"/>
        <v>2</v>
      </c>
      <c r="AL104" s="165">
        <f t="shared" si="5"/>
        <v>1</v>
      </c>
      <c r="AM104" s="165">
        <f t="shared" si="5"/>
        <v>2</v>
      </c>
      <c r="AN104" s="165">
        <f t="shared" si="5"/>
        <v>2</v>
      </c>
      <c r="AO104" s="165">
        <f t="shared" si="5"/>
        <v>3</v>
      </c>
      <c r="AP104" s="165">
        <f t="shared" si="5"/>
        <v>1</v>
      </c>
      <c r="AQ104" s="165">
        <f t="shared" si="5"/>
        <v>1</v>
      </c>
    </row>
    <row r="105" spans="1:43" ht="19.5" customHeight="1">
      <c r="A105" s="23" t="s">
        <v>5</v>
      </c>
      <c r="B105" s="24"/>
      <c r="C105" s="25"/>
      <c r="D105" s="26"/>
      <c r="E105" s="88">
        <v>1</v>
      </c>
      <c r="F105" s="25" t="s">
        <v>1</v>
      </c>
      <c r="G105" s="26">
        <v>15</v>
      </c>
      <c r="H105" s="91">
        <v>8</v>
      </c>
      <c r="I105" s="29" t="s">
        <v>1</v>
      </c>
      <c r="J105" s="30">
        <v>9</v>
      </c>
      <c r="K105" s="90">
        <v>3</v>
      </c>
      <c r="L105" s="32" t="s">
        <v>1</v>
      </c>
      <c r="M105" s="33">
        <v>15</v>
      </c>
      <c r="N105" s="88">
        <v>5</v>
      </c>
      <c r="O105" s="25" t="s">
        <v>1</v>
      </c>
      <c r="P105" s="26">
        <v>14</v>
      </c>
      <c r="Q105" s="88">
        <v>6</v>
      </c>
      <c r="R105" s="25" t="s">
        <v>1</v>
      </c>
      <c r="S105" s="26">
        <v>14</v>
      </c>
      <c r="T105" s="47"/>
      <c r="U105" s="48"/>
      <c r="V105" s="49"/>
      <c r="W105" s="85" t="s">
        <v>5</v>
      </c>
      <c r="Z105" s="174">
        <v>1</v>
      </c>
      <c r="AA105" s="174">
        <v>2</v>
      </c>
      <c r="AB105" s="174">
        <v>3</v>
      </c>
      <c r="AC105" s="174">
        <v>4</v>
      </c>
      <c r="AD105" s="174">
        <v>5</v>
      </c>
      <c r="AE105" s="174">
        <v>6</v>
      </c>
      <c r="AF105" s="174">
        <v>7</v>
      </c>
      <c r="AG105" s="174">
        <v>8</v>
      </c>
      <c r="AH105" s="174">
        <v>9</v>
      </c>
      <c r="AI105" s="174">
        <v>10</v>
      </c>
      <c r="AJ105" s="174">
        <v>11</v>
      </c>
      <c r="AK105" s="174">
        <v>12</v>
      </c>
      <c r="AL105" s="174">
        <v>13</v>
      </c>
      <c r="AM105" s="174">
        <v>14</v>
      </c>
      <c r="AN105" s="174">
        <v>15</v>
      </c>
      <c r="AO105" s="174">
        <v>16</v>
      </c>
      <c r="AP105" s="174">
        <v>17</v>
      </c>
      <c r="AQ105" s="174">
        <v>18</v>
      </c>
    </row>
    <row r="106" spans="1:43" ht="19.5" customHeight="1">
      <c r="A106" s="23" t="s">
        <v>13</v>
      </c>
      <c r="B106" s="24"/>
      <c r="C106" s="25"/>
      <c r="D106" s="26"/>
      <c r="E106" s="88">
        <v>3</v>
      </c>
      <c r="F106" s="25" t="s">
        <v>1</v>
      </c>
      <c r="G106" s="26">
        <v>13</v>
      </c>
      <c r="H106" s="31">
        <v>5</v>
      </c>
      <c r="I106" s="32" t="s">
        <v>1</v>
      </c>
      <c r="J106" s="93">
        <v>12</v>
      </c>
      <c r="K106" s="31">
        <v>7</v>
      </c>
      <c r="L106" s="32" t="s">
        <v>1</v>
      </c>
      <c r="M106" s="93">
        <v>11</v>
      </c>
      <c r="N106" s="88">
        <v>2</v>
      </c>
      <c r="O106" s="25" t="s">
        <v>1</v>
      </c>
      <c r="P106" s="26">
        <v>17</v>
      </c>
      <c r="Q106" s="88">
        <v>3</v>
      </c>
      <c r="R106" s="25" t="s">
        <v>1</v>
      </c>
      <c r="S106" s="26">
        <v>17</v>
      </c>
      <c r="T106" s="24"/>
      <c r="U106" s="25"/>
      <c r="V106" s="26"/>
      <c r="W106" s="69" t="s">
        <v>13</v>
      </c>
      <c r="Y106" s="43">
        <f>SUM(Z106:AQ106)</f>
        <v>10</v>
      </c>
      <c r="Z106" s="168">
        <f>COUNTIF(E106:V106,Z1)</f>
        <v>0</v>
      </c>
      <c r="AA106" s="168">
        <f>COUNTIF(E106:V106,AA1)</f>
        <v>1</v>
      </c>
      <c r="AB106" s="168">
        <f>COUNTIF(E106:V106,AB1)</f>
        <v>2</v>
      </c>
      <c r="AC106" s="169">
        <f>COUNTIF(E106:V106,AC1)</f>
        <v>0</v>
      </c>
      <c r="AD106" s="170">
        <f>COUNTIF(E106:V106,AD1)</f>
        <v>1</v>
      </c>
      <c r="AE106" s="156">
        <f>COUNTIF(E106:V106,AE1)</f>
        <v>0</v>
      </c>
      <c r="AF106" s="171">
        <f>COUNTIF(E106:V106,AF1)</f>
        <v>1</v>
      </c>
      <c r="AG106" s="168">
        <f>COUNTIF(E106:V106,AG1)</f>
        <v>0</v>
      </c>
      <c r="AH106" s="168">
        <f>COUNTIF(E106:V106,AH1)</f>
        <v>0</v>
      </c>
      <c r="AI106" s="170">
        <f>COUNTIF(E106:V106,AI1)</f>
        <v>0</v>
      </c>
      <c r="AJ106" s="170">
        <f>COUNTIF(E106:V106,AJ1)</f>
        <v>1</v>
      </c>
      <c r="AK106" s="156">
        <f>COUNTIF(E106:V106,AK1)</f>
        <v>1</v>
      </c>
      <c r="AL106" s="170">
        <f>COUNTIF(E106:V106,AL1)</f>
        <v>1</v>
      </c>
      <c r="AM106" s="171">
        <f>COUNTIF(E106:V106,AM1)</f>
        <v>0</v>
      </c>
      <c r="AN106" s="171">
        <f>COUNTIF(E106:V106,AN1)</f>
        <v>0</v>
      </c>
      <c r="AO106" s="43">
        <f>COUNTIF(E106:V106,AO1)</f>
        <v>0</v>
      </c>
      <c r="AP106" s="43">
        <f>COUNTIF(E106:V106,AP1)</f>
        <v>2</v>
      </c>
      <c r="AQ106" s="43">
        <f>COUNTIF(E106:V106,AQ1)</f>
        <v>0</v>
      </c>
    </row>
    <row r="107" spans="1:40" ht="19.5" customHeight="1">
      <c r="A107" s="27" t="s">
        <v>6</v>
      </c>
      <c r="B107" s="91">
        <v>7</v>
      </c>
      <c r="C107" s="29" t="s">
        <v>1</v>
      </c>
      <c r="D107" s="30">
        <v>13</v>
      </c>
      <c r="E107" s="91">
        <v>2</v>
      </c>
      <c r="F107" s="29" t="s">
        <v>1</v>
      </c>
      <c r="G107" s="30">
        <v>14</v>
      </c>
      <c r="H107" s="88">
        <v>3</v>
      </c>
      <c r="I107" s="25" t="s">
        <v>1</v>
      </c>
      <c r="J107" s="26">
        <v>14</v>
      </c>
      <c r="K107" s="31">
        <v>2</v>
      </c>
      <c r="L107" s="32" t="s">
        <v>1</v>
      </c>
      <c r="M107" s="93">
        <v>16</v>
      </c>
      <c r="N107" s="90">
        <v>7</v>
      </c>
      <c r="O107" s="32" t="s">
        <v>1</v>
      </c>
      <c r="P107" s="33">
        <v>12</v>
      </c>
      <c r="Q107" s="31">
        <v>1</v>
      </c>
      <c r="R107" s="32" t="s">
        <v>1</v>
      </c>
      <c r="S107" s="93">
        <v>2</v>
      </c>
      <c r="T107" s="28"/>
      <c r="U107" s="29"/>
      <c r="V107" s="30"/>
      <c r="W107" s="70" t="s">
        <v>6</v>
      </c>
      <c r="Z107" s="165"/>
      <c r="AA107" s="4"/>
      <c r="AB107" s="165"/>
      <c r="AC107" s="4"/>
      <c r="AD107" s="166"/>
      <c r="AE107" s="115"/>
      <c r="AF107" s="167"/>
      <c r="AG107" s="165"/>
      <c r="AH107" s="165"/>
      <c r="AI107" s="166"/>
      <c r="AJ107" s="166"/>
      <c r="AK107" s="115"/>
      <c r="AL107" s="166"/>
      <c r="AM107" s="167"/>
      <c r="AN107" s="167"/>
    </row>
    <row r="108" spans="1:40" ht="19.5" customHeight="1">
      <c r="A108" s="27" t="s">
        <v>7</v>
      </c>
      <c r="B108" s="31">
        <v>4</v>
      </c>
      <c r="C108" s="32" t="s">
        <v>1</v>
      </c>
      <c r="D108" s="93">
        <v>14</v>
      </c>
      <c r="E108" s="90">
        <v>4</v>
      </c>
      <c r="F108" s="32" t="s">
        <v>1</v>
      </c>
      <c r="G108" s="33">
        <v>12</v>
      </c>
      <c r="H108" s="90">
        <v>4</v>
      </c>
      <c r="I108" s="32" t="s">
        <v>1</v>
      </c>
      <c r="J108" s="33">
        <v>13</v>
      </c>
      <c r="K108" s="88">
        <v>1</v>
      </c>
      <c r="L108" s="25" t="s">
        <v>1</v>
      </c>
      <c r="M108" s="26">
        <v>17</v>
      </c>
      <c r="N108" s="31">
        <v>8</v>
      </c>
      <c r="O108" s="32" t="s">
        <v>1</v>
      </c>
      <c r="P108" s="93">
        <v>11</v>
      </c>
      <c r="Q108" s="88">
        <v>5</v>
      </c>
      <c r="R108" s="25" t="s">
        <v>1</v>
      </c>
      <c r="S108" s="26">
        <v>15</v>
      </c>
      <c r="T108" s="31"/>
      <c r="U108" s="32"/>
      <c r="V108" s="33"/>
      <c r="W108" s="70" t="s">
        <v>7</v>
      </c>
      <c r="Z108" s="165"/>
      <c r="AA108" s="4"/>
      <c r="AB108" s="165"/>
      <c r="AC108" s="4"/>
      <c r="AD108" s="166"/>
      <c r="AE108" s="115"/>
      <c r="AF108" s="167"/>
      <c r="AG108" s="165"/>
      <c r="AH108" s="165"/>
      <c r="AI108" s="166"/>
      <c r="AJ108" s="166"/>
      <c r="AK108" s="115"/>
      <c r="AL108" s="166"/>
      <c r="AM108" s="167"/>
      <c r="AN108" s="167"/>
    </row>
    <row r="109" spans="1:43" ht="19.5" customHeight="1">
      <c r="A109" s="23" t="s">
        <v>14</v>
      </c>
      <c r="B109" s="31"/>
      <c r="C109" s="32"/>
      <c r="D109" s="33"/>
      <c r="E109" s="90">
        <v>8</v>
      </c>
      <c r="F109" s="32" t="s">
        <v>1</v>
      </c>
      <c r="G109" s="33">
        <v>18</v>
      </c>
      <c r="H109" s="88">
        <v>6</v>
      </c>
      <c r="I109" s="25" t="s">
        <v>1</v>
      </c>
      <c r="J109" s="26">
        <v>11</v>
      </c>
      <c r="K109" s="88">
        <v>8</v>
      </c>
      <c r="L109" s="25" t="s">
        <v>1</v>
      </c>
      <c r="M109" s="26">
        <v>10</v>
      </c>
      <c r="N109" s="24">
        <v>4</v>
      </c>
      <c r="O109" s="25" t="s">
        <v>1</v>
      </c>
      <c r="P109" s="89">
        <v>15</v>
      </c>
      <c r="Q109" s="90">
        <v>4</v>
      </c>
      <c r="R109" s="32" t="s">
        <v>1</v>
      </c>
      <c r="S109" s="33">
        <v>16</v>
      </c>
      <c r="T109" s="27"/>
      <c r="U109" s="67"/>
      <c r="V109" s="77"/>
      <c r="W109" s="69" t="s">
        <v>14</v>
      </c>
      <c r="Y109" s="43">
        <f>SUM(Z109:AQ109)</f>
        <v>10</v>
      </c>
      <c r="Z109" s="168">
        <f>COUNTIF(E109:V109,Z1)</f>
        <v>0</v>
      </c>
      <c r="AA109" s="168">
        <f>COUNTIF(E109:V109,AA1)</f>
        <v>0</v>
      </c>
      <c r="AB109" s="168">
        <f>COUNTIF(E109:V109,AB1)</f>
        <v>0</v>
      </c>
      <c r="AC109" s="169">
        <f>COUNTIF(E109:V109,AC1)</f>
        <v>2</v>
      </c>
      <c r="AD109" s="170">
        <f>COUNTIF(E109:V109,AD1)</f>
        <v>0</v>
      </c>
      <c r="AE109" s="156">
        <f>COUNTIF(E109:V109,AE1)</f>
        <v>1</v>
      </c>
      <c r="AF109" s="171">
        <f>COUNTIF(E109:V109,AF1)</f>
        <v>0</v>
      </c>
      <c r="AG109" s="168">
        <f>COUNTIF(E109:V109,AG1)</f>
        <v>2</v>
      </c>
      <c r="AH109" s="168">
        <f>COUNTIF(E109:V109,AH1)</f>
        <v>0</v>
      </c>
      <c r="AI109" s="170">
        <f>COUNTIF(E109:V109,AI1)</f>
        <v>1</v>
      </c>
      <c r="AJ109" s="170">
        <f>COUNTIF(E109:V109,AJ1)</f>
        <v>1</v>
      </c>
      <c r="AK109" s="156">
        <f>COUNTIF(E109:V109,AK1)</f>
        <v>0</v>
      </c>
      <c r="AL109" s="170">
        <f>COUNTIF(E109:V109,AL1)</f>
        <v>0</v>
      </c>
      <c r="AM109" s="171">
        <f>COUNTIF(E109:V109,AM1)</f>
        <v>0</v>
      </c>
      <c r="AN109" s="171">
        <f>COUNTIF(E109:V109,AN1)</f>
        <v>1</v>
      </c>
      <c r="AO109" s="43">
        <f>COUNTIF(E109:V109,AO1)</f>
        <v>1</v>
      </c>
      <c r="AP109" s="43">
        <f>COUNTIF(E109:V109,AP1)</f>
        <v>0</v>
      </c>
      <c r="AQ109" s="43">
        <f>COUNTIF(E109:V109,AQ1)</f>
        <v>1</v>
      </c>
    </row>
    <row r="110" spans="1:40" ht="19.5" customHeight="1">
      <c r="A110" s="27" t="s">
        <v>9</v>
      </c>
      <c r="B110" s="88">
        <v>2</v>
      </c>
      <c r="C110" s="25" t="s">
        <v>1</v>
      </c>
      <c r="D110" s="26">
        <v>15</v>
      </c>
      <c r="E110" s="24">
        <v>16</v>
      </c>
      <c r="F110" s="25" t="s">
        <v>1</v>
      </c>
      <c r="G110" s="89">
        <v>17</v>
      </c>
      <c r="H110" s="90">
        <v>1</v>
      </c>
      <c r="I110" s="32" t="s">
        <v>1</v>
      </c>
      <c r="J110" s="33">
        <v>16</v>
      </c>
      <c r="K110" s="24">
        <v>5</v>
      </c>
      <c r="L110" s="25" t="s">
        <v>1</v>
      </c>
      <c r="M110" s="89">
        <v>13</v>
      </c>
      <c r="N110" s="90">
        <v>1</v>
      </c>
      <c r="O110" s="32" t="s">
        <v>1</v>
      </c>
      <c r="P110" s="33">
        <v>18</v>
      </c>
      <c r="Q110" s="90">
        <v>9</v>
      </c>
      <c r="R110" s="32" t="s">
        <v>1</v>
      </c>
      <c r="S110" s="33">
        <v>11</v>
      </c>
      <c r="T110" s="24"/>
      <c r="U110" s="25"/>
      <c r="V110" s="26"/>
      <c r="W110" s="70" t="s">
        <v>9</v>
      </c>
      <c r="Z110" s="165"/>
      <c r="AA110" s="4"/>
      <c r="AB110" s="165"/>
      <c r="AC110" s="4"/>
      <c r="AD110" s="166"/>
      <c r="AE110" s="115"/>
      <c r="AF110" s="167"/>
      <c r="AG110" s="165"/>
      <c r="AH110" s="165"/>
      <c r="AI110" s="166"/>
      <c r="AJ110" s="166"/>
      <c r="AK110" s="115"/>
      <c r="AL110" s="166"/>
      <c r="AM110" s="167"/>
      <c r="AN110" s="167"/>
    </row>
    <row r="111" spans="1:43" ht="19.5" customHeight="1">
      <c r="A111" s="34" t="s">
        <v>17</v>
      </c>
      <c r="B111" s="37"/>
      <c r="C111" s="38"/>
      <c r="D111" s="39"/>
      <c r="E111" s="90">
        <v>5</v>
      </c>
      <c r="F111" s="38" t="s">
        <v>1</v>
      </c>
      <c r="G111" s="39">
        <v>11</v>
      </c>
      <c r="H111" s="90">
        <v>17</v>
      </c>
      <c r="I111" s="38" t="s">
        <v>1</v>
      </c>
      <c r="J111" s="39">
        <v>18</v>
      </c>
      <c r="K111" s="90">
        <v>9</v>
      </c>
      <c r="L111" s="38" t="s">
        <v>1</v>
      </c>
      <c r="M111" s="39">
        <v>18</v>
      </c>
      <c r="N111" s="37">
        <v>6</v>
      </c>
      <c r="O111" s="38" t="s">
        <v>1</v>
      </c>
      <c r="P111" s="93">
        <v>13</v>
      </c>
      <c r="Q111" s="90">
        <v>8</v>
      </c>
      <c r="R111" s="38" t="s">
        <v>1</v>
      </c>
      <c r="S111" s="39">
        <v>12</v>
      </c>
      <c r="T111" s="90">
        <v>6</v>
      </c>
      <c r="U111" s="38" t="s">
        <v>1</v>
      </c>
      <c r="V111" s="39">
        <v>10</v>
      </c>
      <c r="W111" s="65" t="s">
        <v>17</v>
      </c>
      <c r="Y111" s="43">
        <f>SUM(Z111:AQ111)</f>
        <v>12</v>
      </c>
      <c r="Z111" s="168">
        <f>COUNTIF(E111:V111,Z1)</f>
        <v>0</v>
      </c>
      <c r="AA111" s="168">
        <f>COUNTIF(E111:V111,AA1)</f>
        <v>0</v>
      </c>
      <c r="AB111" s="168">
        <f>COUNTIF(E111:V111,AB1)</f>
        <v>0</v>
      </c>
      <c r="AC111" s="169">
        <f>COUNTIF(E111:V111,AC1)</f>
        <v>0</v>
      </c>
      <c r="AD111" s="170">
        <f>COUNTIF(E111:V111,AD1)</f>
        <v>1</v>
      </c>
      <c r="AE111" s="156">
        <f>COUNTIF(E111:V111,AE1)</f>
        <v>2</v>
      </c>
      <c r="AF111" s="171">
        <f>COUNTIF(E111:V111,AF1)</f>
        <v>0</v>
      </c>
      <c r="AG111" s="168">
        <f>COUNTIF(E111:V111,AG1)</f>
        <v>1</v>
      </c>
      <c r="AH111" s="168">
        <f>COUNTIF(E111:V111,AH1)</f>
        <v>1</v>
      </c>
      <c r="AI111" s="170">
        <f>COUNTIF(E111:V111,AI1)</f>
        <v>1</v>
      </c>
      <c r="AJ111" s="170">
        <f>COUNTIF(E111:V111,AJ1)</f>
        <v>1</v>
      </c>
      <c r="AK111" s="156">
        <f>COUNTIF(E111:V111,AK1)</f>
        <v>1</v>
      </c>
      <c r="AL111" s="170">
        <f>COUNTIF(E111:V111,AL1)</f>
        <v>1</v>
      </c>
      <c r="AM111" s="171">
        <f>COUNTIF(E111:V111,AM1)</f>
        <v>0</v>
      </c>
      <c r="AN111" s="171">
        <f>COUNTIF(E111:V111,AN1)</f>
        <v>0</v>
      </c>
      <c r="AO111" s="43">
        <f>COUNTIF(E111:V111,AO1)</f>
        <v>0</v>
      </c>
      <c r="AP111" s="43">
        <f>COUNTIF(E111:V111,AP1)</f>
        <v>1</v>
      </c>
      <c r="AQ111" s="43">
        <f>COUNTIF(E111:V111,AQ1)</f>
        <v>2</v>
      </c>
    </row>
    <row r="112" spans="1:43" ht="19.5" customHeight="1" thickBot="1">
      <c r="A112" s="37" t="s">
        <v>18</v>
      </c>
      <c r="B112" s="40"/>
      <c r="C112" s="41"/>
      <c r="D112" s="42"/>
      <c r="E112" s="40">
        <v>7</v>
      </c>
      <c r="F112" s="41" t="s">
        <v>1</v>
      </c>
      <c r="G112" s="117">
        <v>9</v>
      </c>
      <c r="H112" s="150">
        <v>7</v>
      </c>
      <c r="I112" s="41" t="s">
        <v>1</v>
      </c>
      <c r="J112" s="42">
        <v>10</v>
      </c>
      <c r="K112" s="40">
        <v>6</v>
      </c>
      <c r="L112" s="41" t="s">
        <v>1</v>
      </c>
      <c r="M112" s="117">
        <v>12</v>
      </c>
      <c r="N112" s="40">
        <v>9</v>
      </c>
      <c r="O112" s="41" t="s">
        <v>1</v>
      </c>
      <c r="P112" s="117">
        <v>10</v>
      </c>
      <c r="Q112" s="34">
        <v>10</v>
      </c>
      <c r="R112" s="35" t="s">
        <v>1</v>
      </c>
      <c r="S112" s="89">
        <v>18</v>
      </c>
      <c r="T112" s="150">
        <v>3</v>
      </c>
      <c r="U112" s="41" t="s">
        <v>1</v>
      </c>
      <c r="V112" s="60">
        <v>16</v>
      </c>
      <c r="W112" s="71" t="s">
        <v>18</v>
      </c>
      <c r="Y112" s="43">
        <f>SUM(Z112:AQ112)</f>
        <v>12</v>
      </c>
      <c r="Z112" s="168">
        <f>COUNTIF(E112:V112,Z1)</f>
        <v>0</v>
      </c>
      <c r="AA112" s="168">
        <f>COUNTIF(E112:V112,AA1)</f>
        <v>0</v>
      </c>
      <c r="AB112" s="168">
        <f>COUNTIF(E112:V112,AB1)</f>
        <v>1</v>
      </c>
      <c r="AC112" s="169">
        <f>COUNTIF(E112:V112,AC1)</f>
        <v>0</v>
      </c>
      <c r="AD112" s="170">
        <f>COUNTIF(E112:V112,AD1)</f>
        <v>0</v>
      </c>
      <c r="AE112" s="156">
        <f>COUNTIF(E112:V112,AE1)</f>
        <v>1</v>
      </c>
      <c r="AF112" s="171">
        <f>COUNTIF(E112:V112,AF1)</f>
        <v>2</v>
      </c>
      <c r="AG112" s="168">
        <f>COUNTIF(E112:V112,AG1)</f>
        <v>0</v>
      </c>
      <c r="AH112" s="168">
        <f>COUNTIF(E112:V112,AH1)</f>
        <v>2</v>
      </c>
      <c r="AI112" s="170">
        <f>COUNTIF(E112:V112,AI1)</f>
        <v>3</v>
      </c>
      <c r="AJ112" s="170">
        <f>COUNTIF(E112:V112,AJ1)</f>
        <v>0</v>
      </c>
      <c r="AK112" s="156">
        <f>COUNTIF(E112:V112,AK1)</f>
        <v>1</v>
      </c>
      <c r="AL112" s="170">
        <f>COUNTIF(E112:V112,AL1)</f>
        <v>0</v>
      </c>
      <c r="AM112" s="171">
        <f>COUNTIF(E112:V112,AM1)</f>
        <v>0</v>
      </c>
      <c r="AN112" s="171">
        <f>COUNTIF(E112:V112,AN1)</f>
        <v>0</v>
      </c>
      <c r="AO112" s="43">
        <f>COUNTIF(E112:V112,AO1)</f>
        <v>1</v>
      </c>
      <c r="AP112" s="43">
        <f>COUNTIF(E112:V112,AP1)</f>
        <v>0</v>
      </c>
      <c r="AQ112" s="43">
        <f>COUNTIF(E112:V112,AQ1)</f>
        <v>1</v>
      </c>
    </row>
    <row r="113" spans="1:43" ht="18" customHeight="1" thickBot="1">
      <c r="A113" s="181" t="s">
        <v>80</v>
      </c>
      <c r="B113" s="178"/>
      <c r="C113" s="179"/>
      <c r="D113" s="180"/>
      <c r="E113" s="178">
        <v>6</v>
      </c>
      <c r="F113" s="179" t="s">
        <v>81</v>
      </c>
      <c r="G113" s="180">
        <v>10</v>
      </c>
      <c r="H113" s="178">
        <v>2</v>
      </c>
      <c r="I113" s="179" t="s">
        <v>81</v>
      </c>
      <c r="J113" s="180">
        <v>15</v>
      </c>
      <c r="K113" s="178">
        <v>4</v>
      </c>
      <c r="L113" s="177" t="s">
        <v>81</v>
      </c>
      <c r="M113" s="180">
        <v>14</v>
      </c>
      <c r="N113" s="178">
        <v>3</v>
      </c>
      <c r="O113" s="179" t="s">
        <v>81</v>
      </c>
      <c r="P113" s="180">
        <v>16</v>
      </c>
      <c r="Q113" s="82">
        <v>7</v>
      </c>
      <c r="R113" s="83" t="s">
        <v>81</v>
      </c>
      <c r="S113" s="84">
        <v>13</v>
      </c>
      <c r="T113" s="158"/>
      <c r="U113" s="158"/>
      <c r="V113" s="158"/>
      <c r="Y113" s="43">
        <f>SUM(Z113:AQ113)</f>
        <v>10</v>
      </c>
      <c r="Z113" s="168">
        <f>COUNTIF(E113:V113,Z1)</f>
        <v>0</v>
      </c>
      <c r="AA113" s="168">
        <f>COUNTIF(E113:V113,AA1)</f>
        <v>1</v>
      </c>
      <c r="AB113" s="168">
        <f>COUNTIF(E113:V113,AB1)</f>
        <v>1</v>
      </c>
      <c r="AC113" s="169">
        <f>COUNTIF(E113:V113,AC1)</f>
        <v>1</v>
      </c>
      <c r="AD113" s="170">
        <f>COUNTIF(E113:V113,AD1)</f>
        <v>0</v>
      </c>
      <c r="AE113" s="156">
        <f>COUNTIF(E113:V113,AE1)</f>
        <v>1</v>
      </c>
      <c r="AF113" s="171">
        <f>COUNTIF(E113:V113,AF1)</f>
        <v>1</v>
      </c>
      <c r="AG113" s="168">
        <f>COUNTIF(E113:V113,AG1)</f>
        <v>0</v>
      </c>
      <c r="AH113" s="168">
        <f>COUNTIF(E113:V113,AH1)</f>
        <v>0</v>
      </c>
      <c r="AI113" s="170">
        <f>COUNTIF(E113:V113,AI1)</f>
        <v>1</v>
      </c>
      <c r="AJ113" s="170">
        <f>COUNTIF(E113:V113,AJ1)</f>
        <v>0</v>
      </c>
      <c r="AK113" s="156">
        <f>COUNTIF(E113:V113,AK1)</f>
        <v>0</v>
      </c>
      <c r="AL113" s="170">
        <f>COUNTIF(E113:V113,AL1)</f>
        <v>1</v>
      </c>
      <c r="AM113" s="171">
        <f>COUNTIF(E113:V113,AM1)</f>
        <v>1</v>
      </c>
      <c r="AN113" s="171">
        <f>COUNTIF(E113:V113,AN1)</f>
        <v>1</v>
      </c>
      <c r="AO113" s="43">
        <f>COUNTIF(E113:V113,AO1)</f>
        <v>1</v>
      </c>
      <c r="AP113" s="43">
        <f>COUNTIF(E113:V113,AP1)</f>
        <v>0</v>
      </c>
      <c r="AQ113" s="43">
        <f>COUNTIF(E113:V113,AQ1)</f>
        <v>0</v>
      </c>
    </row>
    <row r="114" spans="1:43" ht="18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X114" s="173" t="s">
        <v>94</v>
      </c>
      <c r="Y114" s="43">
        <f>SUM(Z114:AQ114)</f>
        <v>138</v>
      </c>
      <c r="Z114" s="165">
        <f>Z109+Z106+Z102</f>
        <v>6</v>
      </c>
      <c r="AA114" s="165">
        <f aca="true" t="shared" si="6" ref="AA114:AP114">AA109+AA106+AA102</f>
        <v>6</v>
      </c>
      <c r="AB114" s="165">
        <f t="shared" si="6"/>
        <v>7</v>
      </c>
      <c r="AC114" s="165">
        <f t="shared" si="6"/>
        <v>8</v>
      </c>
      <c r="AD114" s="165">
        <f t="shared" si="6"/>
        <v>8</v>
      </c>
      <c r="AE114" s="165">
        <f t="shared" si="6"/>
        <v>9</v>
      </c>
      <c r="AF114" s="165">
        <f t="shared" si="6"/>
        <v>9</v>
      </c>
      <c r="AG114" s="165">
        <f t="shared" si="6"/>
        <v>9</v>
      </c>
      <c r="AH114" s="165">
        <f t="shared" si="6"/>
        <v>8</v>
      </c>
      <c r="AI114" s="165">
        <f t="shared" si="6"/>
        <v>6</v>
      </c>
      <c r="AJ114" s="165">
        <f t="shared" si="6"/>
        <v>7</v>
      </c>
      <c r="AK114" s="165">
        <f t="shared" si="6"/>
        <v>6</v>
      </c>
      <c r="AL114" s="165">
        <f t="shared" si="6"/>
        <v>8</v>
      </c>
      <c r="AM114" s="165">
        <f t="shared" si="6"/>
        <v>9</v>
      </c>
      <c r="AN114" s="165">
        <f t="shared" si="6"/>
        <v>8</v>
      </c>
      <c r="AO114" s="165">
        <f t="shared" si="6"/>
        <v>9</v>
      </c>
      <c r="AP114" s="165">
        <f t="shared" si="6"/>
        <v>8</v>
      </c>
      <c r="AQ114" s="165">
        <f>AQ109+AQ106+AQ97+AQ94+AQ85+AQ82+AQ73+AQ70+AQ61+AQ58</f>
        <v>7</v>
      </c>
    </row>
    <row r="115" spans="1:43" ht="18" customHeight="1">
      <c r="A115" s="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X115" s="173" t="s">
        <v>95</v>
      </c>
      <c r="Y115" s="43">
        <f>SUM(Z115:AQ115)</f>
        <v>120</v>
      </c>
      <c r="Z115" s="165">
        <f>Z112+Z111+Z100+Z99+Z88+Z87+Z76+Z75+Z64+Z63</f>
        <v>3</v>
      </c>
      <c r="AA115" s="165">
        <f aca="true" t="shared" si="7" ref="AA115:AQ115">AA112+AA111+AA100+AA99+AA88+AA87+AA76+AA75+AA64+AA63</f>
        <v>5</v>
      </c>
      <c r="AB115" s="165">
        <f t="shared" si="7"/>
        <v>8</v>
      </c>
      <c r="AC115" s="165">
        <f t="shared" si="7"/>
        <v>8</v>
      </c>
      <c r="AD115" s="165">
        <f t="shared" si="7"/>
        <v>11</v>
      </c>
      <c r="AE115" s="165">
        <f t="shared" si="7"/>
        <v>10</v>
      </c>
      <c r="AF115" s="165">
        <f t="shared" si="7"/>
        <v>7</v>
      </c>
      <c r="AG115" s="165">
        <f t="shared" si="7"/>
        <v>8</v>
      </c>
      <c r="AH115" s="165">
        <f t="shared" si="7"/>
        <v>9</v>
      </c>
      <c r="AI115" s="165">
        <f t="shared" si="7"/>
        <v>11</v>
      </c>
      <c r="AJ115" s="165">
        <f t="shared" si="7"/>
        <v>8</v>
      </c>
      <c r="AK115" s="165">
        <f t="shared" si="7"/>
        <v>7</v>
      </c>
      <c r="AL115" s="165">
        <f t="shared" si="7"/>
        <v>3</v>
      </c>
      <c r="AM115" s="165">
        <f t="shared" si="7"/>
        <v>5</v>
      </c>
      <c r="AN115" s="165">
        <f t="shared" si="7"/>
        <v>4</v>
      </c>
      <c r="AO115" s="165">
        <f t="shared" si="7"/>
        <v>4</v>
      </c>
      <c r="AP115" s="165">
        <f t="shared" si="7"/>
        <v>3</v>
      </c>
      <c r="AQ115" s="165">
        <f t="shared" si="7"/>
        <v>6</v>
      </c>
    </row>
    <row r="116" spans="1:43" ht="15.75" thickBot="1">
      <c r="A116" s="131">
        <f>A103+7</f>
        <v>43541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X116" s="173" t="s">
        <v>96</v>
      </c>
      <c r="Y116" s="43">
        <f>SUM(Z116:AQ116)</f>
        <v>60</v>
      </c>
      <c r="Z116" s="165">
        <f>Z113+Z101+Z89+Z77+Z65+Z53</f>
        <v>4</v>
      </c>
      <c r="AA116" s="165">
        <f aca="true" t="shared" si="8" ref="AA116:AQ116">AA113+AA101+AA89+AA77+AA65+AA53</f>
        <v>4</v>
      </c>
      <c r="AB116" s="165">
        <f t="shared" si="8"/>
        <v>6</v>
      </c>
      <c r="AC116" s="165">
        <f t="shared" si="8"/>
        <v>3</v>
      </c>
      <c r="AD116" s="165">
        <f t="shared" si="8"/>
        <v>3</v>
      </c>
      <c r="AE116" s="165">
        <f t="shared" si="8"/>
        <v>4</v>
      </c>
      <c r="AF116" s="165">
        <f t="shared" si="8"/>
        <v>2</v>
      </c>
      <c r="AG116" s="165">
        <f t="shared" si="8"/>
        <v>3</v>
      </c>
      <c r="AH116" s="165">
        <f t="shared" si="8"/>
        <v>3</v>
      </c>
      <c r="AI116" s="165">
        <f t="shared" si="8"/>
        <v>4</v>
      </c>
      <c r="AJ116" s="165">
        <f t="shared" si="8"/>
        <v>3</v>
      </c>
      <c r="AK116" s="165">
        <f t="shared" si="8"/>
        <v>3</v>
      </c>
      <c r="AL116" s="165">
        <f t="shared" si="8"/>
        <v>3</v>
      </c>
      <c r="AM116" s="165">
        <f t="shared" si="8"/>
        <v>3</v>
      </c>
      <c r="AN116" s="165">
        <f t="shared" si="8"/>
        <v>4</v>
      </c>
      <c r="AO116" s="165">
        <f t="shared" si="8"/>
        <v>5</v>
      </c>
      <c r="AP116" s="165">
        <f t="shared" si="8"/>
        <v>1</v>
      </c>
      <c r="AQ116" s="165">
        <f t="shared" si="8"/>
        <v>2</v>
      </c>
    </row>
    <row r="117" spans="1:43" ht="15" thickBot="1">
      <c r="A117" s="1" t="s">
        <v>0</v>
      </c>
      <c r="B117" s="125">
        <v>0.5902777777777778</v>
      </c>
      <c r="C117" s="126"/>
      <c r="D117" s="127"/>
      <c r="E117" s="125">
        <v>0.6041666666666666</v>
      </c>
      <c r="F117" s="126"/>
      <c r="G117" s="127"/>
      <c r="H117" s="125">
        <v>0.6180555555555556</v>
      </c>
      <c r="I117" s="126"/>
      <c r="J117" s="127"/>
      <c r="K117" s="125">
        <v>0.6319444444444444</v>
      </c>
      <c r="L117" s="126"/>
      <c r="M117" s="127"/>
      <c r="N117" s="125">
        <v>0.6458333333333334</v>
      </c>
      <c r="O117" s="126"/>
      <c r="P117" s="127"/>
      <c r="Q117" s="125">
        <v>0.6597222222222222</v>
      </c>
      <c r="R117" s="126"/>
      <c r="S117" s="127"/>
      <c r="T117" s="125">
        <v>0.6736111111111112</v>
      </c>
      <c r="U117" s="126"/>
      <c r="V117" s="127"/>
      <c r="W117" s="68" t="s">
        <v>0</v>
      </c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</row>
    <row r="118" spans="1:43" ht="19.5" customHeight="1">
      <c r="A118" s="23" t="s">
        <v>5</v>
      </c>
      <c r="B118" s="24"/>
      <c r="C118" s="25"/>
      <c r="D118" s="26"/>
      <c r="E118" s="88">
        <v>10</v>
      </c>
      <c r="F118" s="32" t="s">
        <v>1</v>
      </c>
      <c r="G118" s="26">
        <v>11</v>
      </c>
      <c r="H118" s="90">
        <v>9</v>
      </c>
      <c r="I118" s="25" t="s">
        <v>1</v>
      </c>
      <c r="J118" s="33">
        <v>13</v>
      </c>
      <c r="K118" s="24">
        <v>1</v>
      </c>
      <c r="L118" s="25" t="s">
        <v>1</v>
      </c>
      <c r="M118" s="89">
        <v>5</v>
      </c>
      <c r="N118" s="24">
        <v>11</v>
      </c>
      <c r="O118" s="25" t="s">
        <v>1</v>
      </c>
      <c r="P118" s="89">
        <v>13</v>
      </c>
      <c r="Q118" s="88">
        <v>12</v>
      </c>
      <c r="R118" s="48" t="s">
        <v>1</v>
      </c>
      <c r="S118" s="26">
        <v>13</v>
      </c>
      <c r="T118" s="47"/>
      <c r="U118" s="48"/>
      <c r="V118" s="49"/>
      <c r="W118" s="85" t="s">
        <v>5</v>
      </c>
      <c r="Z118" s="186">
        <v>1</v>
      </c>
      <c r="AA118" s="186">
        <v>2</v>
      </c>
      <c r="AB118" s="186">
        <v>3</v>
      </c>
      <c r="AC118" s="186">
        <v>4</v>
      </c>
      <c r="AD118" s="186">
        <v>5</v>
      </c>
      <c r="AE118" s="186">
        <v>6</v>
      </c>
      <c r="AF118" s="186">
        <v>7</v>
      </c>
      <c r="AG118" s="186">
        <v>8</v>
      </c>
      <c r="AH118" s="186">
        <v>9</v>
      </c>
      <c r="AI118" s="186">
        <v>10</v>
      </c>
      <c r="AJ118" s="186">
        <v>11</v>
      </c>
      <c r="AK118" s="186">
        <v>12</v>
      </c>
      <c r="AL118" s="186">
        <v>13</v>
      </c>
      <c r="AM118" s="186">
        <v>14</v>
      </c>
      <c r="AN118" s="186">
        <v>15</v>
      </c>
      <c r="AO118" s="186">
        <v>16</v>
      </c>
      <c r="AP118" s="186">
        <v>17</v>
      </c>
      <c r="AQ118" s="186">
        <v>18</v>
      </c>
    </row>
    <row r="119" spans="1:43" ht="19.5" customHeight="1">
      <c r="A119" s="23" t="s">
        <v>13</v>
      </c>
      <c r="B119" s="24"/>
      <c r="C119" s="25"/>
      <c r="D119" s="26"/>
      <c r="E119" s="88">
        <v>7</v>
      </c>
      <c r="F119" s="25" t="s">
        <v>1</v>
      </c>
      <c r="G119" s="26">
        <v>14</v>
      </c>
      <c r="H119" s="88">
        <v>10</v>
      </c>
      <c r="I119" s="25" t="s">
        <v>1</v>
      </c>
      <c r="J119" s="26">
        <v>12</v>
      </c>
      <c r="K119" s="88">
        <v>8</v>
      </c>
      <c r="L119" s="25" t="s">
        <v>1</v>
      </c>
      <c r="M119" s="26">
        <v>15</v>
      </c>
      <c r="N119" s="88">
        <v>2</v>
      </c>
      <c r="O119" s="29" t="s">
        <v>1</v>
      </c>
      <c r="P119" s="26">
        <v>5</v>
      </c>
      <c r="Q119" s="91">
        <v>10</v>
      </c>
      <c r="R119" s="25" t="s">
        <v>1</v>
      </c>
      <c r="S119" s="30">
        <v>15</v>
      </c>
      <c r="T119" s="24"/>
      <c r="U119" s="25"/>
      <c r="V119" s="26"/>
      <c r="W119" s="69" t="s">
        <v>13</v>
      </c>
      <c r="Y119">
        <f>SUM(Z119:AQ119)</f>
        <v>10</v>
      </c>
      <c r="Z119" s="168">
        <f>COUNTIF(E119:V119,Z1)</f>
        <v>0</v>
      </c>
      <c r="AA119" s="169">
        <f>COUNTIF(E119:V119,AA1)</f>
        <v>1</v>
      </c>
      <c r="AB119" s="168">
        <f>COUNTIF(E119:V119,AB1)</f>
        <v>0</v>
      </c>
      <c r="AC119" s="169">
        <f>COUNTIF(E119:V119,AC1)</f>
        <v>0</v>
      </c>
      <c r="AD119" s="170">
        <f>COUNTIF(E119:V119,AD1)</f>
        <v>1</v>
      </c>
      <c r="AE119" s="156">
        <f>COUNTIF(E119:V119,AE1)</f>
        <v>0</v>
      </c>
      <c r="AF119" s="171">
        <f>COUNTIF(E119:V119,AF1)</f>
        <v>1</v>
      </c>
      <c r="AG119" s="168">
        <f>COUNTIF(E119:V119,AG1)</f>
        <v>1</v>
      </c>
      <c r="AH119" s="168">
        <f>COUNTIF(E119:V119,AH1)</f>
        <v>0</v>
      </c>
      <c r="AI119" s="170">
        <f>COUNTIF(E119:V119,AI1)</f>
        <v>2</v>
      </c>
      <c r="AJ119" s="170">
        <f>COUNTIF(E119:V119,AJ1)</f>
        <v>0</v>
      </c>
      <c r="AK119" s="156">
        <f>COUNTIF(E119:V119,AK1)</f>
        <v>1</v>
      </c>
      <c r="AL119" s="170">
        <f>COUNTIF(E119:V119,AL1)</f>
        <v>0</v>
      </c>
      <c r="AM119" s="171">
        <f>COUNTIF(E119:V119,AM1)</f>
        <v>1</v>
      </c>
      <c r="AN119" s="171">
        <f>COUNTIF(E119:V119,AN1)</f>
        <v>2</v>
      </c>
      <c r="AO119" s="43">
        <f>COUNTIF(E119:V119,AO1)</f>
        <v>0</v>
      </c>
      <c r="AP119" s="43">
        <f>COUNTIF(E119:V119,AP1)</f>
        <v>0</v>
      </c>
      <c r="AQ119" s="43">
        <f>COUNTIF(E119:V119,AQ1)</f>
        <v>0</v>
      </c>
    </row>
    <row r="120" spans="1:40" ht="19.5" customHeight="1">
      <c r="A120" s="27" t="s">
        <v>6</v>
      </c>
      <c r="B120" s="28"/>
      <c r="C120" s="29"/>
      <c r="D120" s="30"/>
      <c r="E120" s="91">
        <v>9</v>
      </c>
      <c r="F120" s="32" t="s">
        <v>1</v>
      </c>
      <c r="G120" s="30">
        <v>12</v>
      </c>
      <c r="H120" s="90">
        <v>5</v>
      </c>
      <c r="I120" s="29" t="s">
        <v>1</v>
      </c>
      <c r="J120" s="33">
        <v>17</v>
      </c>
      <c r="K120" s="91">
        <v>10</v>
      </c>
      <c r="L120" s="29" t="s">
        <v>1</v>
      </c>
      <c r="M120" s="30">
        <v>13</v>
      </c>
      <c r="N120" s="91">
        <v>9</v>
      </c>
      <c r="O120" s="32" t="s">
        <v>1</v>
      </c>
      <c r="P120" s="30">
        <v>15</v>
      </c>
      <c r="Q120" s="90">
        <v>11</v>
      </c>
      <c r="R120" s="25" t="s">
        <v>1</v>
      </c>
      <c r="S120" s="33">
        <v>14</v>
      </c>
      <c r="T120" s="28"/>
      <c r="U120" s="29"/>
      <c r="V120" s="30"/>
      <c r="W120" s="70" t="s">
        <v>6</v>
      </c>
      <c r="Z120" s="165"/>
      <c r="AA120" s="4"/>
      <c r="AB120" s="165"/>
      <c r="AC120" s="4"/>
      <c r="AD120" s="166"/>
      <c r="AE120" s="115"/>
      <c r="AF120" s="167"/>
      <c r="AG120" s="165"/>
      <c r="AH120" s="165"/>
      <c r="AI120" s="166"/>
      <c r="AJ120" s="166"/>
      <c r="AK120" s="115"/>
      <c r="AL120" s="166"/>
      <c r="AM120" s="167"/>
      <c r="AN120" s="167"/>
    </row>
    <row r="121" spans="1:40" ht="19.5" customHeight="1">
      <c r="A121" s="27" t="s">
        <v>7</v>
      </c>
      <c r="B121" s="31"/>
      <c r="C121" s="32"/>
      <c r="D121" s="33"/>
      <c r="E121" s="90">
        <v>8</v>
      </c>
      <c r="F121" s="25" t="s">
        <v>1</v>
      </c>
      <c r="G121" s="33">
        <v>13</v>
      </c>
      <c r="H121" s="88">
        <v>7</v>
      </c>
      <c r="I121" s="32" t="s">
        <v>1</v>
      </c>
      <c r="J121" s="26">
        <v>15</v>
      </c>
      <c r="K121" s="90">
        <v>3</v>
      </c>
      <c r="L121" s="32" t="s">
        <v>1</v>
      </c>
      <c r="M121" s="33">
        <v>18</v>
      </c>
      <c r="N121" s="31">
        <v>8</v>
      </c>
      <c r="O121" s="25" t="s">
        <v>1</v>
      </c>
      <c r="P121" s="93">
        <v>16</v>
      </c>
      <c r="Q121" s="24">
        <v>9</v>
      </c>
      <c r="R121" s="32" t="s">
        <v>1</v>
      </c>
      <c r="S121" s="89">
        <v>16</v>
      </c>
      <c r="T121" s="31"/>
      <c r="U121" s="32"/>
      <c r="V121" s="33"/>
      <c r="W121" s="70" t="s">
        <v>7</v>
      </c>
      <c r="Z121" s="165"/>
      <c r="AA121" s="4"/>
      <c r="AB121" s="165"/>
      <c r="AC121" s="4"/>
      <c r="AD121" s="166"/>
      <c r="AE121" s="115"/>
      <c r="AF121" s="167"/>
      <c r="AG121" s="165"/>
      <c r="AH121" s="165"/>
      <c r="AI121" s="166"/>
      <c r="AJ121" s="166"/>
      <c r="AK121" s="115"/>
      <c r="AL121" s="166"/>
      <c r="AM121" s="167"/>
      <c r="AN121" s="167"/>
    </row>
    <row r="122" spans="1:43" ht="19.5" customHeight="1">
      <c r="A122" s="23" t="s">
        <v>14</v>
      </c>
      <c r="B122" s="31"/>
      <c r="C122" s="32"/>
      <c r="D122" s="33"/>
      <c r="E122" s="90">
        <v>2</v>
      </c>
      <c r="F122" s="25" t="s">
        <v>1</v>
      </c>
      <c r="G122" s="33">
        <v>18</v>
      </c>
      <c r="H122" s="88">
        <v>8</v>
      </c>
      <c r="I122" s="25" t="s">
        <v>1</v>
      </c>
      <c r="J122" s="26">
        <v>14</v>
      </c>
      <c r="K122" s="88">
        <v>11</v>
      </c>
      <c r="L122" s="25" t="s">
        <v>1</v>
      </c>
      <c r="M122" s="26">
        <v>12</v>
      </c>
      <c r="N122" s="88">
        <v>3</v>
      </c>
      <c r="O122" s="25" t="s">
        <v>1</v>
      </c>
      <c r="P122" s="26">
        <v>4</v>
      </c>
      <c r="Q122" s="90">
        <v>1</v>
      </c>
      <c r="R122" s="32" t="s">
        <v>1</v>
      </c>
      <c r="S122" s="33">
        <v>7</v>
      </c>
      <c r="T122" s="27"/>
      <c r="U122" s="67"/>
      <c r="V122" s="77"/>
      <c r="W122" s="69" t="s">
        <v>14</v>
      </c>
      <c r="Y122">
        <f>SUM(Z122:AQ122)</f>
        <v>10</v>
      </c>
      <c r="Z122" s="168">
        <f>COUNTIF(E122:V122,Z1)</f>
        <v>1</v>
      </c>
      <c r="AA122" s="169">
        <f>COUNTIF(E122:V122,AA1)</f>
        <v>1</v>
      </c>
      <c r="AB122" s="168">
        <f>COUNTIF(E122:V122,AB1)</f>
        <v>1</v>
      </c>
      <c r="AC122" s="169">
        <f>COUNTIF(E122:V122,AC1)</f>
        <v>1</v>
      </c>
      <c r="AD122" s="170">
        <f>COUNTIF(E122:V122,AD1)</f>
        <v>0</v>
      </c>
      <c r="AE122" s="156">
        <f>COUNTIF(E122:V122,AE1)</f>
        <v>0</v>
      </c>
      <c r="AF122" s="171">
        <f>COUNTIF(E122:V122,AF1)</f>
        <v>1</v>
      </c>
      <c r="AG122" s="168">
        <f>COUNTIF(E122:V122,AG1)</f>
        <v>1</v>
      </c>
      <c r="AH122" s="168">
        <f>COUNTIF(E122:V122,AH1)</f>
        <v>0</v>
      </c>
      <c r="AI122" s="170">
        <f>COUNTIF(E122:V122,AI1)</f>
        <v>0</v>
      </c>
      <c r="AJ122" s="170">
        <f>COUNTIF(E122:V122,AJ1)</f>
        <v>1</v>
      </c>
      <c r="AK122" s="156">
        <f>COUNTIF(E122:V122,AK1)</f>
        <v>1</v>
      </c>
      <c r="AL122" s="170">
        <f>COUNTIF(E122:V122,AL1)</f>
        <v>0</v>
      </c>
      <c r="AM122" s="171">
        <f>COUNTIF(E122:V122,AM1)</f>
        <v>1</v>
      </c>
      <c r="AN122" s="171">
        <f>COUNTIF(E122:V122,AN1)</f>
        <v>0</v>
      </c>
      <c r="AO122" s="43">
        <f>COUNTIF(E122:V122,AO1)</f>
        <v>0</v>
      </c>
      <c r="AP122" s="43">
        <f>COUNTIF(E122:V122,AP1)</f>
        <v>0</v>
      </c>
      <c r="AQ122" s="43">
        <f>COUNTIF(E122:V122,AQ1)</f>
        <v>1</v>
      </c>
    </row>
    <row r="123" spans="1:40" ht="19.5" customHeight="1">
      <c r="A123" s="27" t="s">
        <v>9</v>
      </c>
      <c r="B123" s="31"/>
      <c r="C123" s="32"/>
      <c r="D123" s="33"/>
      <c r="E123" s="90">
        <v>1</v>
      </c>
      <c r="F123" s="32" t="s">
        <v>1</v>
      </c>
      <c r="G123" s="33">
        <v>3</v>
      </c>
      <c r="H123" s="31">
        <v>11</v>
      </c>
      <c r="I123" s="32" t="s">
        <v>1</v>
      </c>
      <c r="J123" s="93">
        <v>18</v>
      </c>
      <c r="K123" s="24">
        <v>7</v>
      </c>
      <c r="L123" s="25" t="s">
        <v>1</v>
      </c>
      <c r="M123" s="89">
        <v>16</v>
      </c>
      <c r="N123" s="90">
        <v>10</v>
      </c>
      <c r="O123" s="32" t="s">
        <v>1</v>
      </c>
      <c r="P123" s="33">
        <v>14</v>
      </c>
      <c r="Q123" s="90">
        <v>8</v>
      </c>
      <c r="R123" s="32" t="s">
        <v>1</v>
      </c>
      <c r="S123" s="33">
        <v>17</v>
      </c>
      <c r="T123" s="24"/>
      <c r="U123" s="25"/>
      <c r="V123" s="26"/>
      <c r="W123" s="70" t="s">
        <v>9</v>
      </c>
      <c r="Z123" s="165"/>
      <c r="AA123" s="4"/>
      <c r="AB123" s="165"/>
      <c r="AC123" s="4"/>
      <c r="AD123" s="166"/>
      <c r="AE123" s="115"/>
      <c r="AF123" s="167"/>
      <c r="AG123" s="165"/>
      <c r="AH123" s="165"/>
      <c r="AI123" s="166"/>
      <c r="AJ123" s="166"/>
      <c r="AK123" s="115"/>
      <c r="AL123" s="166"/>
      <c r="AM123" s="167"/>
      <c r="AN123" s="167"/>
    </row>
    <row r="124" spans="1:43" ht="19.5" customHeight="1">
      <c r="A124" s="34" t="s">
        <v>17</v>
      </c>
      <c r="B124" s="34"/>
      <c r="C124" s="35"/>
      <c r="D124" s="36"/>
      <c r="E124" s="88">
        <v>5</v>
      </c>
      <c r="F124" s="35" t="s">
        <v>1</v>
      </c>
      <c r="G124" s="36">
        <v>16</v>
      </c>
      <c r="H124" s="88">
        <v>2</v>
      </c>
      <c r="I124" s="35" t="s">
        <v>1</v>
      </c>
      <c r="J124" s="36">
        <v>3</v>
      </c>
      <c r="K124" s="90">
        <v>9</v>
      </c>
      <c r="L124" s="38" t="s">
        <v>1</v>
      </c>
      <c r="M124" s="39">
        <v>14</v>
      </c>
      <c r="N124" s="56">
        <v>7</v>
      </c>
      <c r="O124" s="35" t="s">
        <v>1</v>
      </c>
      <c r="P124" s="89">
        <v>17</v>
      </c>
      <c r="Q124" s="37">
        <v>3</v>
      </c>
      <c r="R124" s="35" t="s">
        <v>1</v>
      </c>
      <c r="S124" s="93">
        <v>5</v>
      </c>
      <c r="T124" s="37"/>
      <c r="U124" s="38"/>
      <c r="V124" s="39"/>
      <c r="W124" s="65" t="s">
        <v>17</v>
      </c>
      <c r="Y124">
        <f>SUM(Z124:AQ124)</f>
        <v>10</v>
      </c>
      <c r="Z124" s="168">
        <f>COUNTIF(E124:V124,Z1)</f>
        <v>0</v>
      </c>
      <c r="AA124" s="169">
        <f>COUNTIF(E124:V124,AA1)</f>
        <v>1</v>
      </c>
      <c r="AB124" s="168">
        <f>COUNTIF(E124:V124,AB1)</f>
        <v>2</v>
      </c>
      <c r="AC124" s="169">
        <f>COUNTIF(E124:V124,AC1)</f>
        <v>0</v>
      </c>
      <c r="AD124" s="170">
        <f>COUNTIF(E124:V124,AD1)</f>
        <v>2</v>
      </c>
      <c r="AE124" s="156">
        <f>COUNTIF(E124:V124,AE1)</f>
        <v>0</v>
      </c>
      <c r="AF124" s="171">
        <f>COUNTIF(E124:V124,AF1)</f>
        <v>1</v>
      </c>
      <c r="AG124" s="168">
        <f>COUNTIF(E124:V124,AG1)</f>
        <v>0</v>
      </c>
      <c r="AH124" s="168">
        <f>COUNTIF(E124:V124,AH1)</f>
        <v>1</v>
      </c>
      <c r="AI124" s="170">
        <f>COUNTIF(E124:V124,AI1)</f>
        <v>0</v>
      </c>
      <c r="AJ124" s="170">
        <f>COUNTIF(E124:V124,AJ1)</f>
        <v>0</v>
      </c>
      <c r="AK124" s="156">
        <f>COUNTIF(E124:V124,AK1)</f>
        <v>0</v>
      </c>
      <c r="AL124" s="170">
        <f>COUNTIF(E124:V124,AL1)</f>
        <v>0</v>
      </c>
      <c r="AM124" s="171">
        <f>COUNTIF(E124:V124,AM1)</f>
        <v>1</v>
      </c>
      <c r="AN124" s="171">
        <f>COUNTIF(E124:V124,AN1)</f>
        <v>0</v>
      </c>
      <c r="AO124" s="43">
        <f>COUNTIF(E124:V124,AO1)</f>
        <v>1</v>
      </c>
      <c r="AP124" s="43">
        <f>COUNTIF(E124:V124,AP1)</f>
        <v>1</v>
      </c>
      <c r="AQ124" s="43">
        <f>COUNTIF(E124:V124,AQ1)</f>
        <v>0</v>
      </c>
    </row>
    <row r="125" spans="1:43" ht="19.5" customHeight="1" thickBot="1">
      <c r="A125" s="65" t="s">
        <v>18</v>
      </c>
      <c r="B125" s="37"/>
      <c r="C125" s="38"/>
      <c r="D125" s="39"/>
      <c r="E125" s="37">
        <v>4</v>
      </c>
      <c r="F125" s="38" t="s">
        <v>1</v>
      </c>
      <c r="G125" s="93">
        <v>17</v>
      </c>
      <c r="H125" s="90">
        <v>1</v>
      </c>
      <c r="I125" s="38" t="s">
        <v>1</v>
      </c>
      <c r="J125" s="39">
        <v>4</v>
      </c>
      <c r="K125" s="37">
        <v>2</v>
      </c>
      <c r="L125" s="38" t="s">
        <v>1</v>
      </c>
      <c r="M125" s="93">
        <v>4</v>
      </c>
      <c r="N125" s="37">
        <v>12</v>
      </c>
      <c r="O125" s="124" t="s">
        <v>1</v>
      </c>
      <c r="P125" s="93">
        <v>18</v>
      </c>
      <c r="Q125" s="37">
        <v>4</v>
      </c>
      <c r="R125" s="38" t="s">
        <v>1</v>
      </c>
      <c r="S125" s="93">
        <v>18</v>
      </c>
      <c r="T125" s="58"/>
      <c r="U125" s="41"/>
      <c r="V125" s="60"/>
      <c r="W125" s="71" t="s">
        <v>18</v>
      </c>
      <c r="Y125">
        <f>SUM(Z125:AQ125)</f>
        <v>10</v>
      </c>
      <c r="Z125" s="168">
        <f>COUNTIF(E125:V125,Z1)</f>
        <v>1</v>
      </c>
      <c r="AA125" s="169">
        <f>COUNTIF(E125:V125,AA1)</f>
        <v>1</v>
      </c>
      <c r="AB125" s="168">
        <f>COUNTIF(E125:V125,AB1)</f>
        <v>0</v>
      </c>
      <c r="AC125" s="169">
        <f>COUNTIF(E125:V125,AC1)</f>
        <v>4</v>
      </c>
      <c r="AD125" s="170">
        <f>COUNTIF(E125:V125,AD1)</f>
        <v>0</v>
      </c>
      <c r="AE125" s="156">
        <f>COUNTIF(E125:V125,AE1)</f>
        <v>0</v>
      </c>
      <c r="AF125" s="171">
        <f>COUNTIF(E125:V125,AF1)</f>
        <v>0</v>
      </c>
      <c r="AG125" s="168">
        <f>COUNTIF(E125:V125,AG1)</f>
        <v>0</v>
      </c>
      <c r="AH125" s="168">
        <f>COUNTIF(E125:V125,AH1)</f>
        <v>0</v>
      </c>
      <c r="AI125" s="170">
        <f>COUNTIF(E125:V125,AI1)</f>
        <v>0</v>
      </c>
      <c r="AJ125" s="170">
        <f>COUNTIF(E125:V125,AJ1)</f>
        <v>0</v>
      </c>
      <c r="AK125" s="156">
        <f>COUNTIF(E125:V125,AK1)</f>
        <v>1</v>
      </c>
      <c r="AL125" s="170">
        <f>COUNTIF(E125:V125,AL1)</f>
        <v>0</v>
      </c>
      <c r="AM125" s="171">
        <f>COUNTIF(E125:V125,AM1)</f>
        <v>0</v>
      </c>
      <c r="AN125" s="171">
        <f>COUNTIF(E125:V125,AN1)</f>
        <v>0</v>
      </c>
      <c r="AO125" s="43">
        <f>COUNTIF(E125:V125,AO1)</f>
        <v>0</v>
      </c>
      <c r="AP125" s="43">
        <f>COUNTIF(E125:V125,AP1)</f>
        <v>1</v>
      </c>
      <c r="AQ125" s="43">
        <f>COUNTIF(E125:V125,AQ1)</f>
        <v>2</v>
      </c>
    </row>
    <row r="126" spans="1:43" ht="18.75" customHeight="1" thickBot="1">
      <c r="A126" s="178" t="s">
        <v>80</v>
      </c>
      <c r="B126" s="175"/>
      <c r="C126" s="143"/>
      <c r="D126" s="176"/>
      <c r="E126" s="175" t="s">
        <v>99</v>
      </c>
      <c r="F126" s="143" t="s">
        <v>81</v>
      </c>
      <c r="G126" s="117">
        <v>15</v>
      </c>
      <c r="H126" s="178" t="s">
        <v>99</v>
      </c>
      <c r="I126" s="179" t="s">
        <v>81</v>
      </c>
      <c r="J126" s="188">
        <v>16</v>
      </c>
      <c r="K126" s="175" t="s">
        <v>99</v>
      </c>
      <c r="L126" s="143" t="s">
        <v>81</v>
      </c>
      <c r="M126" s="117">
        <v>17</v>
      </c>
      <c r="N126" s="150">
        <v>1</v>
      </c>
      <c r="O126" s="143" t="s">
        <v>81</v>
      </c>
      <c r="P126" s="176" t="s">
        <v>99</v>
      </c>
      <c r="Q126" s="189">
        <v>2</v>
      </c>
      <c r="R126" s="177" t="s">
        <v>81</v>
      </c>
      <c r="S126" s="185" t="s">
        <v>99</v>
      </c>
      <c r="T126" s="158"/>
      <c r="U126" s="158"/>
      <c r="V126" s="158"/>
      <c r="Y126">
        <f>SUM(Z126:AQ126)</f>
        <v>5</v>
      </c>
      <c r="Z126" s="168">
        <f>COUNTIF(E126:V126,Z1)</f>
        <v>1</v>
      </c>
      <c r="AA126" s="169">
        <f>COUNTIF(E126:V126,AA1)</f>
        <v>1</v>
      </c>
      <c r="AB126" s="168">
        <f>COUNTIF(E126:V126,AB1)</f>
        <v>0</v>
      </c>
      <c r="AC126" s="169">
        <f>COUNTIF(E126:V126,AC1)</f>
        <v>0</v>
      </c>
      <c r="AD126" s="170">
        <f>COUNTIF(E126:V126,AD1)</f>
        <v>0</v>
      </c>
      <c r="AE126" s="156">
        <f>COUNTIF(E126:V126,AE1)</f>
        <v>0</v>
      </c>
      <c r="AF126" s="171">
        <f>COUNTIF(E126:V126,AF1)</f>
        <v>0</v>
      </c>
      <c r="AG126" s="168">
        <f>COUNTIF(E126:V126,AG1)</f>
        <v>0</v>
      </c>
      <c r="AH126" s="168">
        <f>COUNTIF(E126:V126,AH1)</f>
        <v>0</v>
      </c>
      <c r="AI126" s="170">
        <f>COUNTIF(E126:V126,AI1)</f>
        <v>0</v>
      </c>
      <c r="AJ126" s="170">
        <f>COUNTIF(E126:V126,AJ1)</f>
        <v>0</v>
      </c>
      <c r="AK126" s="156">
        <f>COUNTIF(E126:V126,AK1)</f>
        <v>0</v>
      </c>
      <c r="AL126" s="170">
        <f>COUNTIF(E126:V126,AL1)</f>
        <v>0</v>
      </c>
      <c r="AM126" s="171">
        <f>COUNTIF(E126:V126,AM1)</f>
        <v>0</v>
      </c>
      <c r="AN126" s="171">
        <f>COUNTIF(E126:V126,AN1)</f>
        <v>1</v>
      </c>
      <c r="AO126" s="43">
        <f>COUNTIF(E126:V126,AO1)</f>
        <v>1</v>
      </c>
      <c r="AP126" s="43">
        <f>COUNTIF(E126:V126,AP1)</f>
        <v>1</v>
      </c>
      <c r="AQ126" s="43">
        <f>COUNTIF(E126:V126,AQ1)</f>
        <v>0</v>
      </c>
    </row>
    <row r="127" spans="24:43" ht="18" customHeight="1">
      <c r="X127" s="173" t="s">
        <v>94</v>
      </c>
      <c r="Y127">
        <f>SUM(Z127:AR127)</f>
        <v>158</v>
      </c>
      <c r="Z127" s="165">
        <f>Z122+Z119+Z114</f>
        <v>7</v>
      </c>
      <c r="AA127" s="4">
        <f aca="true" t="shared" si="9" ref="AA127:AQ127">AA122+AA119+AA114</f>
        <v>8</v>
      </c>
      <c r="AB127" s="165">
        <f t="shared" si="9"/>
        <v>8</v>
      </c>
      <c r="AC127" s="165">
        <f t="shared" si="9"/>
        <v>9</v>
      </c>
      <c r="AD127" s="165">
        <f t="shared" si="9"/>
        <v>9</v>
      </c>
      <c r="AE127" s="165">
        <f t="shared" si="9"/>
        <v>9</v>
      </c>
      <c r="AF127" s="165">
        <f t="shared" si="9"/>
        <v>11</v>
      </c>
      <c r="AG127" s="165">
        <f t="shared" si="9"/>
        <v>11</v>
      </c>
      <c r="AH127" s="165">
        <f t="shared" si="9"/>
        <v>8</v>
      </c>
      <c r="AI127" s="165">
        <f t="shared" si="9"/>
        <v>8</v>
      </c>
      <c r="AJ127" s="165">
        <f t="shared" si="9"/>
        <v>8</v>
      </c>
      <c r="AK127" s="165">
        <f t="shared" si="9"/>
        <v>8</v>
      </c>
      <c r="AL127" s="165">
        <f t="shared" si="9"/>
        <v>8</v>
      </c>
      <c r="AM127" s="165">
        <f t="shared" si="9"/>
        <v>11</v>
      </c>
      <c r="AN127" s="165">
        <f t="shared" si="9"/>
        <v>10</v>
      </c>
      <c r="AO127" s="165">
        <f t="shared" si="9"/>
        <v>9</v>
      </c>
      <c r="AP127" s="165">
        <f t="shared" si="9"/>
        <v>8</v>
      </c>
      <c r="AQ127" s="165">
        <f t="shared" si="9"/>
        <v>8</v>
      </c>
    </row>
    <row r="128" spans="24:43" ht="18" customHeight="1">
      <c r="X128" s="173" t="s">
        <v>95</v>
      </c>
      <c r="Y128">
        <f>SUM(Z128:AR128)</f>
        <v>184</v>
      </c>
      <c r="Z128" s="165">
        <f>Z125+Z124+Z111+Z112+Z99+Z100+Z87+Z88+Z75+Z76+Z63+Z64+Z39+Z40+Z51+Z52</f>
        <v>8</v>
      </c>
      <c r="AA128" s="4">
        <f aca="true" t="shared" si="10" ref="AA128:AQ128">AA125+AA124+AA111+AA112+AA99+AA100+AA87+AA88+AA75+AA76+AA63+AA64+AA39+AA40+AA51+AA52</f>
        <v>10</v>
      </c>
      <c r="AB128" s="165">
        <f t="shared" si="10"/>
        <v>13</v>
      </c>
      <c r="AC128" s="165">
        <f t="shared" si="10"/>
        <v>12</v>
      </c>
      <c r="AD128" s="165">
        <f t="shared" si="10"/>
        <v>15</v>
      </c>
      <c r="AE128" s="165">
        <f t="shared" si="10"/>
        <v>14</v>
      </c>
      <c r="AF128" s="165">
        <f t="shared" si="10"/>
        <v>8</v>
      </c>
      <c r="AG128" s="165">
        <f t="shared" si="10"/>
        <v>9</v>
      </c>
      <c r="AH128" s="165">
        <f t="shared" si="10"/>
        <v>12</v>
      </c>
      <c r="AI128" s="165">
        <f t="shared" si="10"/>
        <v>12</v>
      </c>
      <c r="AJ128" s="165">
        <f t="shared" si="10"/>
        <v>10</v>
      </c>
      <c r="AK128" s="165">
        <f t="shared" si="10"/>
        <v>10</v>
      </c>
      <c r="AL128" s="165">
        <f t="shared" si="10"/>
        <v>6</v>
      </c>
      <c r="AM128" s="165">
        <f t="shared" si="10"/>
        <v>9</v>
      </c>
      <c r="AN128" s="165">
        <f t="shared" si="10"/>
        <v>8</v>
      </c>
      <c r="AO128" s="165">
        <f t="shared" si="10"/>
        <v>8</v>
      </c>
      <c r="AP128" s="165">
        <f t="shared" si="10"/>
        <v>11</v>
      </c>
      <c r="AQ128" s="165">
        <f t="shared" si="10"/>
        <v>9</v>
      </c>
    </row>
    <row r="129" spans="1:43" ht="13.5" thickBot="1">
      <c r="A129" s="131">
        <f>A116+7</f>
        <v>43548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X129" s="173" t="s">
        <v>96</v>
      </c>
      <c r="Y129">
        <f>SUM(Z129:AR129)</f>
        <v>65</v>
      </c>
      <c r="Z129" s="165">
        <f>Z126+Z116</f>
        <v>5</v>
      </c>
      <c r="AA129" s="4">
        <f aca="true" t="shared" si="11" ref="AA129:AQ129">AA126+AA116</f>
        <v>5</v>
      </c>
      <c r="AB129" s="165">
        <f t="shared" si="11"/>
        <v>6</v>
      </c>
      <c r="AC129" s="165">
        <f t="shared" si="11"/>
        <v>3</v>
      </c>
      <c r="AD129" s="165">
        <f t="shared" si="11"/>
        <v>3</v>
      </c>
      <c r="AE129" s="165">
        <f t="shared" si="11"/>
        <v>4</v>
      </c>
      <c r="AF129" s="165">
        <f t="shared" si="11"/>
        <v>2</v>
      </c>
      <c r="AG129" s="165">
        <f t="shared" si="11"/>
        <v>3</v>
      </c>
      <c r="AH129" s="165">
        <f t="shared" si="11"/>
        <v>3</v>
      </c>
      <c r="AI129" s="165">
        <f t="shared" si="11"/>
        <v>4</v>
      </c>
      <c r="AJ129" s="165">
        <f t="shared" si="11"/>
        <v>3</v>
      </c>
      <c r="AK129" s="165">
        <f t="shared" si="11"/>
        <v>3</v>
      </c>
      <c r="AL129" s="165">
        <f t="shared" si="11"/>
        <v>3</v>
      </c>
      <c r="AM129" s="165">
        <f t="shared" si="11"/>
        <v>3</v>
      </c>
      <c r="AN129" s="165">
        <f t="shared" si="11"/>
        <v>5</v>
      </c>
      <c r="AO129" s="165">
        <f t="shared" si="11"/>
        <v>6</v>
      </c>
      <c r="AP129" s="165">
        <f t="shared" si="11"/>
        <v>2</v>
      </c>
      <c r="AQ129" s="165">
        <f t="shared" si="11"/>
        <v>2</v>
      </c>
    </row>
    <row r="130" spans="1:42" ht="15.75" thickBot="1">
      <c r="A130" s="1" t="s">
        <v>0</v>
      </c>
      <c r="B130" s="125">
        <v>0.5902777777777778</v>
      </c>
      <c r="C130" s="126"/>
      <c r="D130" s="127"/>
      <c r="E130" s="125">
        <v>0.6041666666666666</v>
      </c>
      <c r="F130" s="126"/>
      <c r="G130" s="127"/>
      <c r="H130" s="125">
        <v>0.6180555555555556</v>
      </c>
      <c r="I130" s="126"/>
      <c r="J130" s="127"/>
      <c r="K130" s="125">
        <v>0.6319444444444444</v>
      </c>
      <c r="L130" s="126"/>
      <c r="M130" s="127"/>
      <c r="N130" s="125">
        <v>0.6458333333333334</v>
      </c>
      <c r="O130" s="126"/>
      <c r="P130" s="127"/>
      <c r="Q130" s="125">
        <v>0.6597222222222222</v>
      </c>
      <c r="R130" s="126"/>
      <c r="S130" s="127"/>
      <c r="T130" s="125">
        <v>0.6736111111111112</v>
      </c>
      <c r="U130" s="126"/>
      <c r="V130" s="127"/>
      <c r="W130" s="68" t="s">
        <v>0</v>
      </c>
      <c r="Z130" s="168"/>
      <c r="AA130" s="169"/>
      <c r="AB130" s="168"/>
      <c r="AC130" s="169"/>
      <c r="AD130" s="170"/>
      <c r="AE130" s="156"/>
      <c r="AF130" s="171"/>
      <c r="AG130" s="168"/>
      <c r="AH130" s="168"/>
      <c r="AI130" s="170"/>
      <c r="AJ130" s="170"/>
      <c r="AK130" s="156"/>
      <c r="AL130" s="170"/>
      <c r="AM130" s="171"/>
      <c r="AN130" s="171"/>
      <c r="AO130" s="43"/>
      <c r="AP130" s="43"/>
    </row>
    <row r="131" spans="1:43" ht="19.5" customHeight="1">
      <c r="A131" s="23" t="s">
        <v>5</v>
      </c>
      <c r="B131" s="24"/>
      <c r="C131" s="25"/>
      <c r="D131" s="26"/>
      <c r="E131" s="192">
        <v>2</v>
      </c>
      <c r="F131" s="25" t="s">
        <v>1</v>
      </c>
      <c r="G131" s="26">
        <v>7</v>
      </c>
      <c r="H131" s="192">
        <v>1</v>
      </c>
      <c r="I131" s="25" t="s">
        <v>1</v>
      </c>
      <c r="J131" s="26">
        <v>9</v>
      </c>
      <c r="K131" s="24">
        <v>3</v>
      </c>
      <c r="L131" s="25" t="s">
        <v>1</v>
      </c>
      <c r="M131" s="194">
        <v>8</v>
      </c>
      <c r="N131" s="192">
        <v>3</v>
      </c>
      <c r="O131" s="25" t="s">
        <v>1</v>
      </c>
      <c r="P131" s="26">
        <v>9</v>
      </c>
      <c r="Q131" s="192">
        <v>3</v>
      </c>
      <c r="R131" s="48" t="s">
        <v>1</v>
      </c>
      <c r="S131" s="26">
        <v>10</v>
      </c>
      <c r="T131" s="47"/>
      <c r="U131" s="48"/>
      <c r="V131" s="49"/>
      <c r="W131" s="85" t="s">
        <v>5</v>
      </c>
      <c r="Z131" s="174">
        <v>1</v>
      </c>
      <c r="AA131" s="174">
        <v>2</v>
      </c>
      <c r="AB131" s="174">
        <v>3</v>
      </c>
      <c r="AC131" s="174">
        <v>4</v>
      </c>
      <c r="AD131" s="174">
        <v>5</v>
      </c>
      <c r="AE131" s="174">
        <v>6</v>
      </c>
      <c r="AF131" s="174">
        <v>7</v>
      </c>
      <c r="AG131" s="174">
        <v>8</v>
      </c>
      <c r="AH131" s="174">
        <v>9</v>
      </c>
      <c r="AI131" s="174">
        <v>10</v>
      </c>
      <c r="AJ131" s="174">
        <v>11</v>
      </c>
      <c r="AK131" s="174">
        <v>12</v>
      </c>
      <c r="AL131" s="174">
        <v>13</v>
      </c>
      <c r="AM131" s="174">
        <v>14</v>
      </c>
      <c r="AN131" s="174">
        <v>15</v>
      </c>
      <c r="AO131" s="174">
        <v>16</v>
      </c>
      <c r="AP131" s="174">
        <v>17</v>
      </c>
      <c r="AQ131" s="174">
        <v>18</v>
      </c>
    </row>
    <row r="132" spans="1:43" ht="19.5" customHeight="1">
      <c r="A132" s="23" t="s">
        <v>13</v>
      </c>
      <c r="B132" s="24"/>
      <c r="C132" s="25"/>
      <c r="D132" s="26"/>
      <c r="E132" s="192">
        <v>1</v>
      </c>
      <c r="F132" s="25" t="s">
        <v>1</v>
      </c>
      <c r="G132" s="26">
        <v>8</v>
      </c>
      <c r="H132" s="24">
        <v>5</v>
      </c>
      <c r="I132" s="25" t="s">
        <v>1</v>
      </c>
      <c r="J132" s="194">
        <v>18</v>
      </c>
      <c r="K132" s="192">
        <v>1</v>
      </c>
      <c r="L132" s="25" t="s">
        <v>1</v>
      </c>
      <c r="M132" s="26">
        <v>10</v>
      </c>
      <c r="N132" s="192">
        <v>4</v>
      </c>
      <c r="O132" s="25" t="s">
        <v>1</v>
      </c>
      <c r="P132" s="26">
        <v>8</v>
      </c>
      <c r="Q132" s="192">
        <v>4</v>
      </c>
      <c r="R132" s="25" t="s">
        <v>1</v>
      </c>
      <c r="S132" s="26">
        <v>9</v>
      </c>
      <c r="T132" s="24"/>
      <c r="U132" s="25"/>
      <c r="V132" s="26"/>
      <c r="W132" s="69" t="s">
        <v>13</v>
      </c>
      <c r="Y132">
        <f>SUM(Z132:AQ132)</f>
        <v>10</v>
      </c>
      <c r="Z132" s="168">
        <f>COUNTIF(E132:V132,Z1)</f>
        <v>2</v>
      </c>
      <c r="AA132" s="169">
        <f>COUNTIF(E132:V132,AA1)</f>
        <v>0</v>
      </c>
      <c r="AB132" s="168">
        <f>COUNTIF(E132:V132,AB1)</f>
        <v>0</v>
      </c>
      <c r="AC132" s="169">
        <f>COUNTIF(E132:V132,AC1)</f>
        <v>2</v>
      </c>
      <c r="AD132" s="170">
        <f>COUNTIF(E132:V132,AD1)</f>
        <v>1</v>
      </c>
      <c r="AE132" s="156">
        <f>COUNTIF(E132:V132,AE1)</f>
        <v>0</v>
      </c>
      <c r="AF132" s="171">
        <f>COUNTIF(E132:V132,AF1)</f>
        <v>0</v>
      </c>
      <c r="AG132" s="168">
        <f>COUNTIF(E132:V132,AG1)</f>
        <v>2</v>
      </c>
      <c r="AH132" s="168">
        <f>COUNTIF(E132:V132,AH1)</f>
        <v>1</v>
      </c>
      <c r="AI132" s="170">
        <f>COUNTIF(E132:V132,AI1)</f>
        <v>1</v>
      </c>
      <c r="AJ132" s="170">
        <f>COUNTIF(E132:V132,AJ1)</f>
        <v>0</v>
      </c>
      <c r="AK132" s="156">
        <f>COUNTIF(E132:V132,AK1)</f>
        <v>0</v>
      </c>
      <c r="AL132" s="170">
        <f>COUNTIF(E132:V132,AL1)</f>
        <v>0</v>
      </c>
      <c r="AM132" s="171">
        <f>COUNTIF(E132:V132,AM1)</f>
        <v>0</v>
      </c>
      <c r="AN132" s="171">
        <f>COUNTIF(E132:V132,AN1)</f>
        <v>0</v>
      </c>
      <c r="AO132" s="43">
        <f>COUNTIF(E132:V132,AO1)</f>
        <v>0</v>
      </c>
      <c r="AP132" s="43">
        <f>COUNTIF(E132:V132,AP1)</f>
        <v>0</v>
      </c>
      <c r="AQ132" s="43">
        <f>COUNTIF(E132:V132,AQ1)</f>
        <v>1</v>
      </c>
    </row>
    <row r="133" spans="1:42" ht="19.5" customHeight="1">
      <c r="A133" s="27" t="s">
        <v>6</v>
      </c>
      <c r="B133" s="28">
        <v>4</v>
      </c>
      <c r="C133" s="29" t="s">
        <v>1</v>
      </c>
      <c r="D133" s="190">
        <v>6</v>
      </c>
      <c r="E133" s="193">
        <v>4</v>
      </c>
      <c r="F133" s="29" t="s">
        <v>1</v>
      </c>
      <c r="G133" s="30">
        <v>5</v>
      </c>
      <c r="H133" s="193">
        <v>3</v>
      </c>
      <c r="I133" s="25" t="s">
        <v>1</v>
      </c>
      <c r="J133" s="30">
        <v>7</v>
      </c>
      <c r="K133" s="24">
        <v>2</v>
      </c>
      <c r="L133" s="29" t="s">
        <v>1</v>
      </c>
      <c r="M133" s="194">
        <v>9</v>
      </c>
      <c r="N133" s="193">
        <v>2</v>
      </c>
      <c r="O133" s="32" t="s">
        <v>1</v>
      </c>
      <c r="P133" s="30">
        <v>10</v>
      </c>
      <c r="Q133" s="31">
        <v>5</v>
      </c>
      <c r="R133" s="25" t="s">
        <v>1</v>
      </c>
      <c r="S133" s="191">
        <v>8</v>
      </c>
      <c r="T133" s="28"/>
      <c r="U133" s="29"/>
      <c r="V133" s="30"/>
      <c r="W133" s="70" t="s">
        <v>6</v>
      </c>
      <c r="Z133" s="168"/>
      <c r="AA133" s="169"/>
      <c r="AB133" s="168"/>
      <c r="AC133" s="169"/>
      <c r="AD133" s="170"/>
      <c r="AE133" s="156"/>
      <c r="AF133" s="171"/>
      <c r="AG133" s="168"/>
      <c r="AH133" s="168"/>
      <c r="AI133" s="170"/>
      <c r="AJ133" s="170"/>
      <c r="AK133" s="156"/>
      <c r="AL133" s="170"/>
      <c r="AM133" s="171"/>
      <c r="AN133" s="171"/>
      <c r="AO133" s="43"/>
      <c r="AP133" s="43"/>
    </row>
    <row r="134" spans="1:42" ht="19.5" customHeight="1">
      <c r="A134" s="27" t="s">
        <v>7</v>
      </c>
      <c r="B134" s="31">
        <v>14</v>
      </c>
      <c r="C134" s="32" t="s">
        <v>1</v>
      </c>
      <c r="D134" s="191">
        <v>18</v>
      </c>
      <c r="E134" s="31">
        <v>12</v>
      </c>
      <c r="F134" s="32" t="s">
        <v>1</v>
      </c>
      <c r="G134" s="191">
        <v>14</v>
      </c>
      <c r="H134" s="195">
        <v>2</v>
      </c>
      <c r="I134" s="32" t="s">
        <v>1</v>
      </c>
      <c r="J134" s="33">
        <v>8</v>
      </c>
      <c r="K134" s="195">
        <v>4</v>
      </c>
      <c r="L134" s="32" t="s">
        <v>1</v>
      </c>
      <c r="M134" s="33">
        <v>7</v>
      </c>
      <c r="N134" s="31">
        <v>13</v>
      </c>
      <c r="O134" s="25" t="s">
        <v>1</v>
      </c>
      <c r="P134" s="191">
        <v>16</v>
      </c>
      <c r="Q134" s="192">
        <v>2</v>
      </c>
      <c r="R134" s="32" t="s">
        <v>1</v>
      </c>
      <c r="S134" s="26">
        <v>11</v>
      </c>
      <c r="T134" s="31"/>
      <c r="U134" s="32"/>
      <c r="V134" s="33"/>
      <c r="W134" s="70" t="s">
        <v>7</v>
      </c>
      <c r="Z134" s="168"/>
      <c r="AA134" s="169"/>
      <c r="AB134" s="168"/>
      <c r="AC134" s="169"/>
      <c r="AD134" s="170"/>
      <c r="AE134" s="156"/>
      <c r="AF134" s="171"/>
      <c r="AG134" s="168"/>
      <c r="AH134" s="168"/>
      <c r="AI134" s="170"/>
      <c r="AJ134" s="170"/>
      <c r="AK134" s="156"/>
      <c r="AL134" s="170"/>
      <c r="AM134" s="171"/>
      <c r="AN134" s="171"/>
      <c r="AO134" s="43"/>
      <c r="AP134" s="43"/>
    </row>
    <row r="135" spans="1:43" ht="19.5" customHeight="1">
      <c r="A135" s="23" t="s">
        <v>14</v>
      </c>
      <c r="B135" s="31"/>
      <c r="C135" s="32" t="s">
        <v>8</v>
      </c>
      <c r="D135" s="33"/>
      <c r="E135" s="31">
        <v>3</v>
      </c>
      <c r="F135" s="25" t="s">
        <v>1</v>
      </c>
      <c r="G135" s="191">
        <v>6</v>
      </c>
      <c r="H135" s="192">
        <v>12</v>
      </c>
      <c r="I135" s="25" t="s">
        <v>1</v>
      </c>
      <c r="J135" s="26">
        <v>15</v>
      </c>
      <c r="K135" s="24">
        <v>11</v>
      </c>
      <c r="L135" s="25" t="s">
        <v>1</v>
      </c>
      <c r="M135" s="194">
        <v>17</v>
      </c>
      <c r="N135" s="24">
        <v>14</v>
      </c>
      <c r="O135" s="25" t="s">
        <v>1</v>
      </c>
      <c r="P135" s="194">
        <v>15</v>
      </c>
      <c r="Q135" s="192">
        <v>6</v>
      </c>
      <c r="R135" s="32" t="s">
        <v>1</v>
      </c>
      <c r="S135" s="26">
        <v>7</v>
      </c>
      <c r="T135" s="27"/>
      <c r="U135" s="67"/>
      <c r="V135" s="77"/>
      <c r="W135" s="69" t="s">
        <v>14</v>
      </c>
      <c r="Y135">
        <f>SUM(Z135:AQ135)</f>
        <v>10</v>
      </c>
      <c r="Z135" s="168">
        <f>COUNTIF(E135:V135,Z1)</f>
        <v>0</v>
      </c>
      <c r="AA135" s="169">
        <f>COUNTIF(E135:V135,AA1)</f>
        <v>0</v>
      </c>
      <c r="AB135" s="168">
        <f>COUNTIF(E135:V135,AB1)</f>
        <v>1</v>
      </c>
      <c r="AC135" s="169">
        <f>COUNTIF(E135:V135,AC1)</f>
        <v>0</v>
      </c>
      <c r="AD135" s="170">
        <f>COUNTIF(E135:V135,AD1)</f>
        <v>0</v>
      </c>
      <c r="AE135" s="156">
        <f>COUNTIF(E135:V135,AE1)</f>
        <v>2</v>
      </c>
      <c r="AF135" s="171">
        <f>COUNTIF(E135:V135,AF1)</f>
        <v>1</v>
      </c>
      <c r="AG135" s="168">
        <f>COUNTIF(E135:V135,AG1)</f>
        <v>0</v>
      </c>
      <c r="AH135" s="168">
        <f>COUNTIF(E135:V135,AH1)</f>
        <v>0</v>
      </c>
      <c r="AI135" s="170">
        <f>COUNTIF(E135:V135,AI1)</f>
        <v>0</v>
      </c>
      <c r="AJ135" s="170">
        <f>COUNTIF(E135:V135,AJ1)</f>
        <v>1</v>
      </c>
      <c r="AK135" s="156">
        <f>COUNTIF(E135:V135,AK1)</f>
        <v>1</v>
      </c>
      <c r="AL135" s="170">
        <f>COUNTIF(E135:V135,AL1)</f>
        <v>0</v>
      </c>
      <c r="AM135" s="171">
        <f>COUNTIF(E135:V135,AM1)</f>
        <v>1</v>
      </c>
      <c r="AN135" s="171">
        <f>COUNTIF(E135:V135,AN1)</f>
        <v>2</v>
      </c>
      <c r="AO135" s="43">
        <f>COUNTIF(E135:V135,AO1)</f>
        <v>0</v>
      </c>
      <c r="AP135" s="43">
        <f>COUNTIF(E135:V135,AP1)</f>
        <v>1</v>
      </c>
      <c r="AQ135" s="43">
        <f>COUNTIF(E135:V135,AQ1)</f>
        <v>0</v>
      </c>
    </row>
    <row r="136" spans="1:42" ht="19.5" customHeight="1">
      <c r="A136" s="27" t="s">
        <v>9</v>
      </c>
      <c r="B136" s="192">
        <v>13</v>
      </c>
      <c r="C136" s="25" t="s">
        <v>1</v>
      </c>
      <c r="D136" s="26">
        <v>17</v>
      </c>
      <c r="E136" s="24">
        <v>9</v>
      </c>
      <c r="F136" s="32" t="s">
        <v>1</v>
      </c>
      <c r="G136" s="194">
        <v>17</v>
      </c>
      <c r="H136" s="195">
        <v>13</v>
      </c>
      <c r="I136" s="32" t="s">
        <v>1</v>
      </c>
      <c r="J136" s="33">
        <v>14</v>
      </c>
      <c r="K136" s="31">
        <v>5</v>
      </c>
      <c r="L136" s="25" t="s">
        <v>1</v>
      </c>
      <c r="M136" s="191">
        <v>6</v>
      </c>
      <c r="N136" s="24">
        <v>6</v>
      </c>
      <c r="O136" s="32" t="s">
        <v>1</v>
      </c>
      <c r="P136" s="194">
        <v>18</v>
      </c>
      <c r="Q136" s="195">
        <v>1</v>
      </c>
      <c r="R136" s="32" t="s">
        <v>1</v>
      </c>
      <c r="S136" s="33">
        <v>12</v>
      </c>
      <c r="T136" s="24"/>
      <c r="U136" s="25"/>
      <c r="V136" s="26"/>
      <c r="W136" s="70" t="s">
        <v>9</v>
      </c>
      <c r="Z136" s="168"/>
      <c r="AA136" s="169"/>
      <c r="AB136" s="168"/>
      <c r="AC136" s="169"/>
      <c r="AD136" s="170"/>
      <c r="AE136" s="156"/>
      <c r="AF136" s="171"/>
      <c r="AG136" s="168"/>
      <c r="AH136" s="168"/>
      <c r="AI136" s="170"/>
      <c r="AJ136" s="170"/>
      <c r="AK136" s="156"/>
      <c r="AL136" s="170"/>
      <c r="AM136" s="171"/>
      <c r="AN136" s="171"/>
      <c r="AO136" s="43"/>
      <c r="AP136" s="43"/>
    </row>
    <row r="137" spans="1:43" ht="19.5" customHeight="1">
      <c r="A137" s="34" t="s">
        <v>17</v>
      </c>
      <c r="B137" s="37"/>
      <c r="C137" s="38"/>
      <c r="D137" s="39"/>
      <c r="E137" s="37">
        <v>13</v>
      </c>
      <c r="F137" s="35" t="s">
        <v>1</v>
      </c>
      <c r="G137" s="191">
        <v>18</v>
      </c>
      <c r="H137" s="192">
        <v>10</v>
      </c>
      <c r="I137" s="38" t="s">
        <v>1</v>
      </c>
      <c r="J137" s="36">
        <v>17</v>
      </c>
      <c r="K137" s="37">
        <v>12</v>
      </c>
      <c r="L137" s="38" t="s">
        <v>1</v>
      </c>
      <c r="M137" s="191">
        <v>16</v>
      </c>
      <c r="N137" s="192">
        <v>1</v>
      </c>
      <c r="O137" s="35" t="s">
        <v>1</v>
      </c>
      <c r="P137" s="36">
        <v>11</v>
      </c>
      <c r="Q137" s="37">
        <v>14</v>
      </c>
      <c r="R137" s="35" t="s">
        <v>1</v>
      </c>
      <c r="S137" s="191">
        <v>16</v>
      </c>
      <c r="T137" s="195">
        <v>11</v>
      </c>
      <c r="U137" s="38" t="s">
        <v>1</v>
      </c>
      <c r="V137" s="39">
        <v>15</v>
      </c>
      <c r="W137" s="65" t="s">
        <v>17</v>
      </c>
      <c r="Y137">
        <f>SUM(Z137:AQ137)</f>
        <v>12</v>
      </c>
      <c r="Z137" s="168">
        <f>COUNTIF(E137:V137,Z1)</f>
        <v>1</v>
      </c>
      <c r="AA137" s="169">
        <f>COUNTIF(E137:V137,AA1)</f>
        <v>0</v>
      </c>
      <c r="AB137" s="168">
        <f>COUNTIF(E137:V137,AB1)</f>
        <v>0</v>
      </c>
      <c r="AC137" s="169">
        <f>COUNTIF(E137:V137,AC1)</f>
        <v>0</v>
      </c>
      <c r="AD137" s="170">
        <f>COUNTIF(E137:V137,AD1)</f>
        <v>0</v>
      </c>
      <c r="AE137" s="156">
        <f>COUNTIF(E137:V137,AE1)</f>
        <v>0</v>
      </c>
      <c r="AF137" s="171">
        <f>COUNTIF(E137:V137,AF1)</f>
        <v>0</v>
      </c>
      <c r="AG137" s="168">
        <f>COUNTIF(E137:V137,AG1)</f>
        <v>0</v>
      </c>
      <c r="AH137" s="168">
        <f>COUNTIF(E137:V137,AH1)</f>
        <v>0</v>
      </c>
      <c r="AI137" s="170">
        <f>COUNTIF(E137:V137,AI1)</f>
        <v>1</v>
      </c>
      <c r="AJ137" s="170">
        <f>COUNTIF(E137:V137,AJ1)</f>
        <v>2</v>
      </c>
      <c r="AK137" s="156">
        <f>COUNTIF(E137:V137,AK1)</f>
        <v>1</v>
      </c>
      <c r="AL137" s="170">
        <f>COUNTIF(E137:V137,AL1)</f>
        <v>1</v>
      </c>
      <c r="AM137" s="171">
        <f>COUNTIF(E137:V137,AM1)</f>
        <v>1</v>
      </c>
      <c r="AN137" s="171">
        <f>COUNTIF(E137:V137,AN1)</f>
        <v>1</v>
      </c>
      <c r="AO137" s="43">
        <f>COUNTIF(E137:V137,AO1)</f>
        <v>2</v>
      </c>
      <c r="AP137" s="43">
        <f>COUNTIF(E137:V137,AP1)</f>
        <v>1</v>
      </c>
      <c r="AQ137" s="43">
        <f>COUNTIF(E137:V137,AQ1)</f>
        <v>1</v>
      </c>
    </row>
    <row r="138" spans="1:43" ht="19.5" customHeight="1" thickBot="1">
      <c r="A138" s="37" t="s">
        <v>18</v>
      </c>
      <c r="B138" s="37"/>
      <c r="C138" s="38"/>
      <c r="D138" s="39"/>
      <c r="E138" s="195">
        <v>10</v>
      </c>
      <c r="F138" s="38" t="s">
        <v>1</v>
      </c>
      <c r="G138" s="39">
        <v>16</v>
      </c>
      <c r="H138" s="37">
        <v>11</v>
      </c>
      <c r="I138" s="38" t="s">
        <v>1</v>
      </c>
      <c r="J138" s="191">
        <v>16</v>
      </c>
      <c r="K138" s="37">
        <v>13</v>
      </c>
      <c r="L138" s="38" t="s">
        <v>1</v>
      </c>
      <c r="M138" s="191">
        <v>15</v>
      </c>
      <c r="N138" s="195">
        <v>12</v>
      </c>
      <c r="O138" s="38" t="s">
        <v>1</v>
      </c>
      <c r="P138" s="39">
        <v>17</v>
      </c>
      <c r="Q138" s="37">
        <v>15</v>
      </c>
      <c r="R138" s="38" t="s">
        <v>1</v>
      </c>
      <c r="S138" s="191">
        <v>18</v>
      </c>
      <c r="T138" s="196">
        <v>5</v>
      </c>
      <c r="U138" s="41" t="s">
        <v>1</v>
      </c>
      <c r="V138" s="60">
        <v>7</v>
      </c>
      <c r="W138" s="71" t="s">
        <v>18</v>
      </c>
      <c r="Y138">
        <f>SUM(Z138:AQ138)</f>
        <v>12</v>
      </c>
      <c r="Z138" s="168">
        <f>COUNTIF(E138:V138,Z1)</f>
        <v>0</v>
      </c>
      <c r="AA138" s="169">
        <f>COUNTIF(E138:V138,AA1)</f>
        <v>0</v>
      </c>
      <c r="AB138" s="168">
        <f>COUNTIF(E138:V138,AB1)</f>
        <v>0</v>
      </c>
      <c r="AC138" s="169">
        <f>COUNTIF(E138:V138,AC1)</f>
        <v>0</v>
      </c>
      <c r="AD138" s="170">
        <f>COUNTIF(E138:V138,AD1)</f>
        <v>1</v>
      </c>
      <c r="AE138" s="156">
        <f>COUNTIF(E138:V138,AE1)</f>
        <v>0</v>
      </c>
      <c r="AF138" s="171">
        <f>COUNTIF(E138:V138,AF1)</f>
        <v>1</v>
      </c>
      <c r="AG138" s="168">
        <f>COUNTIF(E138:V138,AG1)</f>
        <v>0</v>
      </c>
      <c r="AH138" s="168">
        <f>COUNTIF(E138:V138,AH1)</f>
        <v>0</v>
      </c>
      <c r="AI138" s="170">
        <f>COUNTIF(E138:V138,AI1)</f>
        <v>1</v>
      </c>
      <c r="AJ138" s="170">
        <f>COUNTIF(E138:V138,AJ1)</f>
        <v>1</v>
      </c>
      <c r="AK138" s="156">
        <f>COUNTIF(E138:V138,AK1)</f>
        <v>1</v>
      </c>
      <c r="AL138" s="170">
        <f>COUNTIF(E138:V138,AL1)</f>
        <v>1</v>
      </c>
      <c r="AM138" s="171">
        <f>COUNTIF(E138:V138,AM1)</f>
        <v>0</v>
      </c>
      <c r="AN138" s="171">
        <f>COUNTIF(E138:V138,AN1)</f>
        <v>2</v>
      </c>
      <c r="AO138" s="43">
        <f>COUNTIF(E138:V138,AO1)</f>
        <v>2</v>
      </c>
      <c r="AP138" s="43">
        <f>COUNTIF(E138:V138,AP1)</f>
        <v>1</v>
      </c>
      <c r="AQ138" s="43">
        <f>COUNTIF(E138:V138,AQ1)</f>
        <v>1</v>
      </c>
    </row>
    <row r="139" spans="1:43" ht="18.75" customHeight="1" thickBot="1">
      <c r="A139" s="175" t="s">
        <v>80</v>
      </c>
      <c r="B139" s="175"/>
      <c r="C139" s="143"/>
      <c r="D139" s="176"/>
      <c r="E139" s="175">
        <v>11</v>
      </c>
      <c r="F139" s="143" t="s">
        <v>81</v>
      </c>
      <c r="G139" s="176">
        <v>15</v>
      </c>
      <c r="H139" s="175">
        <v>4</v>
      </c>
      <c r="I139" s="143" t="s">
        <v>81</v>
      </c>
      <c r="J139" s="176">
        <v>6</v>
      </c>
      <c r="K139" s="175">
        <v>14</v>
      </c>
      <c r="L139" s="143" t="s">
        <v>81</v>
      </c>
      <c r="M139" s="176">
        <v>18</v>
      </c>
      <c r="N139" s="175">
        <v>5</v>
      </c>
      <c r="O139" s="143" t="s">
        <v>81</v>
      </c>
      <c r="P139" s="176">
        <v>7</v>
      </c>
      <c r="Q139" s="184">
        <v>13</v>
      </c>
      <c r="R139" s="177" t="s">
        <v>81</v>
      </c>
      <c r="S139" s="185">
        <v>17</v>
      </c>
      <c r="T139" s="158"/>
      <c r="U139" s="158"/>
      <c r="V139" s="158"/>
      <c r="Y139">
        <f>SUM(Z139:AQ139)</f>
        <v>10</v>
      </c>
      <c r="Z139" s="168">
        <f>COUNTIF(E139:V139,Z1)</f>
        <v>0</v>
      </c>
      <c r="AA139" s="169">
        <f>COUNTIF(E139:V139,AA1)</f>
        <v>0</v>
      </c>
      <c r="AB139" s="168">
        <f>COUNTIF(E139:V139,AB1)</f>
        <v>0</v>
      </c>
      <c r="AC139" s="169">
        <f>COUNTIF(E139:V139,AC1)</f>
        <v>1</v>
      </c>
      <c r="AD139" s="170">
        <f>COUNTIF(E139:V139,AD1)</f>
        <v>1</v>
      </c>
      <c r="AE139" s="156">
        <f>COUNTIF(E139:V139,AE1)</f>
        <v>1</v>
      </c>
      <c r="AF139" s="171">
        <f>COUNTIF(E139:V139,AF1)</f>
        <v>1</v>
      </c>
      <c r="AG139" s="168">
        <f>COUNTIF(E139:V139,AG1)</f>
        <v>0</v>
      </c>
      <c r="AH139" s="168">
        <f>COUNTIF(E139:V139,AH1)</f>
        <v>0</v>
      </c>
      <c r="AI139" s="170">
        <f>COUNTIF(E139:V139,AI1)</f>
        <v>0</v>
      </c>
      <c r="AJ139" s="170">
        <f>COUNTIF(E139:V139,AJ1)</f>
        <v>1</v>
      </c>
      <c r="AK139" s="156">
        <f>COUNTIF(E139:V139,AK1)</f>
        <v>0</v>
      </c>
      <c r="AL139" s="170">
        <f>COUNTIF(E139:V139,AL1)</f>
        <v>1</v>
      </c>
      <c r="AM139" s="171">
        <f>COUNTIF(E139:V139,AM1)</f>
        <v>1</v>
      </c>
      <c r="AN139" s="171">
        <f>COUNTIF(E139:V139,AN1)</f>
        <v>1</v>
      </c>
      <c r="AO139" s="43">
        <f>COUNTIF(E139:V139,AO1)</f>
        <v>0</v>
      </c>
      <c r="AP139" s="43">
        <f>COUNTIF(E139:V139,AP1)</f>
        <v>1</v>
      </c>
      <c r="AQ139" s="43">
        <f>COUNTIF(E139:V139,AQ1)</f>
        <v>1</v>
      </c>
    </row>
    <row r="140" spans="1:42" ht="18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T140" s="4"/>
      <c r="U140" s="4"/>
      <c r="V140" s="4"/>
      <c r="Z140" s="168"/>
      <c r="AA140" s="169"/>
      <c r="AB140" s="168"/>
      <c r="AC140" s="169"/>
      <c r="AD140" s="170"/>
      <c r="AE140" s="156"/>
      <c r="AF140" s="171"/>
      <c r="AG140" s="168"/>
      <c r="AH140" s="168"/>
      <c r="AI140" s="170"/>
      <c r="AJ140" s="170"/>
      <c r="AK140" s="156"/>
      <c r="AL140" s="170"/>
      <c r="AM140" s="171"/>
      <c r="AN140" s="171"/>
      <c r="AO140" s="43"/>
      <c r="AP140" s="43"/>
    </row>
    <row r="141" spans="1:40" ht="18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4"/>
      <c r="R141" s="4"/>
      <c r="S141" s="4"/>
      <c r="Z141" s="165"/>
      <c r="AA141" s="4"/>
      <c r="AB141" s="165"/>
      <c r="AC141" s="4"/>
      <c r="AD141" s="166"/>
      <c r="AE141" s="115"/>
      <c r="AF141" s="167"/>
      <c r="AG141" s="165"/>
      <c r="AH141" s="165"/>
      <c r="AI141" s="166"/>
      <c r="AJ141" s="166"/>
      <c r="AK141" s="115"/>
      <c r="AL141" s="166"/>
      <c r="AM141" s="167"/>
      <c r="AN141" s="167"/>
    </row>
    <row r="142" spans="1:44" s="4" customFormat="1" ht="18" customHeight="1">
      <c r="A142" s="135" t="s">
        <v>77</v>
      </c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/>
      <c r="R142"/>
      <c r="S142"/>
      <c r="T142"/>
      <c r="U142"/>
      <c r="V142"/>
      <c r="X142" s="173" t="s">
        <v>94</v>
      </c>
      <c r="Y142">
        <f>SUM(Y34+Y37+Y46+Y49+Y58+Y61+Y70+Y73+Y82+Y85+Y94+Y97+Y106+Z109+Y119+Y122+Y154+Y157)</f>
        <v>150</v>
      </c>
      <c r="Z142" s="165">
        <f>SUM(Z34+Z37+Z46+Z49+Z58+Z61+Z70+Z73+Z82+Z85+Z94+Z97+Z106+Z109+Z119+Z122+Z132+Z135)</f>
        <v>9</v>
      </c>
      <c r="AA142" s="4">
        <f>SUM(AA34+AA37+AA46+AA49+AA58+AA61+AA70+AA73+AA82+AA85+AA94+AA97+AA106+AA109+AA119+AA122+AA132+AA135)</f>
        <v>8</v>
      </c>
      <c r="AB142" s="165">
        <f aca="true" t="shared" si="12" ref="AA142:AQ142">SUM(AB34+AB37+AB46+AB49+AB58+AB61+AB70+AB73+AB82+AB85+AB94+AB97+AB106+AB109+AB119+AB122+AB132+AB135)</f>
        <v>9</v>
      </c>
      <c r="AC142" s="4">
        <f t="shared" si="12"/>
        <v>11</v>
      </c>
      <c r="AD142" s="166">
        <f t="shared" si="12"/>
        <v>10</v>
      </c>
      <c r="AE142" s="115">
        <f t="shared" si="12"/>
        <v>11</v>
      </c>
      <c r="AF142" s="167">
        <f t="shared" si="12"/>
        <v>12</v>
      </c>
      <c r="AG142" s="165">
        <f t="shared" si="12"/>
        <v>13</v>
      </c>
      <c r="AH142" s="165">
        <f t="shared" si="12"/>
        <v>9</v>
      </c>
      <c r="AI142" s="166">
        <f t="shared" si="12"/>
        <v>9</v>
      </c>
      <c r="AJ142" s="166">
        <f t="shared" si="12"/>
        <v>9</v>
      </c>
      <c r="AK142" s="115">
        <f t="shared" si="12"/>
        <v>9</v>
      </c>
      <c r="AL142" s="166">
        <f t="shared" si="12"/>
        <v>8</v>
      </c>
      <c r="AM142" s="167">
        <f t="shared" si="12"/>
        <v>12</v>
      </c>
      <c r="AN142" s="167">
        <f t="shared" si="12"/>
        <v>12</v>
      </c>
      <c r="AO142" s="4">
        <f t="shared" si="12"/>
        <v>9</v>
      </c>
      <c r="AP142" s="4">
        <f t="shared" si="12"/>
        <v>9</v>
      </c>
      <c r="AQ142" s="4">
        <f t="shared" si="12"/>
        <v>11</v>
      </c>
      <c r="AR142"/>
    </row>
    <row r="143" spans="1:43" ht="12.75">
      <c r="A143" s="136" t="s">
        <v>98</v>
      </c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X143" s="173" t="s">
        <v>95</v>
      </c>
      <c r="Y143">
        <f>SUM(Y39+Y40+Y51+Y52+Y63+Y64+Y75+Y76+Y87+Y88+Y99+Y100+Y111+Y112+Y124+Y125+Y159+Y160)</f>
        <v>184</v>
      </c>
      <c r="Z143" s="4">
        <f>SUM(Z39+Z40+Z51+Z52+Z63+Z64+Z75+Z76+Z87+Z88+Z99+Z100+Z111+Z112+Z124+Z125+Z137+Z138)</f>
        <v>9</v>
      </c>
      <c r="AA143" s="4">
        <f>SUM(AA39+AA40+AA51+AA52+AA63+AA64+AA75+AA76+AA87+AA88+AA99+AA100+AA111+AA112+AA124+AA125+AA137+AA138)</f>
        <v>10</v>
      </c>
      <c r="AB143" s="4">
        <f aca="true" t="shared" si="13" ref="AB143:AQ143">SUM(AB39+AB40+AB51+AB52+AB63+AB64+AB75+AB76+AB87+AB88+AB99+AB100+AB111+AB112+AB124+AB125+AB137+AB138)</f>
        <v>13</v>
      </c>
      <c r="AC143" s="4">
        <f t="shared" si="13"/>
        <v>12</v>
      </c>
      <c r="AD143" s="4">
        <f t="shared" si="13"/>
        <v>16</v>
      </c>
      <c r="AE143" s="4">
        <f t="shared" si="13"/>
        <v>14</v>
      </c>
      <c r="AF143" s="4">
        <f t="shared" si="13"/>
        <v>9</v>
      </c>
      <c r="AG143" s="4">
        <f t="shared" si="13"/>
        <v>9</v>
      </c>
      <c r="AH143" s="4">
        <f t="shared" si="13"/>
        <v>12</v>
      </c>
      <c r="AI143" s="4">
        <f t="shared" si="13"/>
        <v>14</v>
      </c>
      <c r="AJ143" s="4">
        <f t="shared" si="13"/>
        <v>13</v>
      </c>
      <c r="AK143" s="4">
        <f t="shared" si="13"/>
        <v>12</v>
      </c>
      <c r="AL143" s="4">
        <f t="shared" si="13"/>
        <v>8</v>
      </c>
      <c r="AM143" s="4">
        <f t="shared" si="13"/>
        <v>10</v>
      </c>
      <c r="AN143" s="4">
        <f t="shared" si="13"/>
        <v>11</v>
      </c>
      <c r="AO143" s="4">
        <f t="shared" si="13"/>
        <v>12</v>
      </c>
      <c r="AP143" s="4">
        <f t="shared" si="13"/>
        <v>13</v>
      </c>
      <c r="AQ143" s="4">
        <f t="shared" si="13"/>
        <v>11</v>
      </c>
    </row>
    <row r="144" spans="24:43" ht="12.75">
      <c r="X144" s="173" t="s">
        <v>96</v>
      </c>
      <c r="Y144">
        <f>SUM(Z144:AR144)</f>
        <v>75</v>
      </c>
      <c r="Z144" s="165">
        <f>Z139+Z129</f>
        <v>5</v>
      </c>
      <c r="AA144" s="165">
        <f aca="true" t="shared" si="14" ref="AA144:AQ144">AA139+AA129</f>
        <v>5</v>
      </c>
      <c r="AB144" s="165">
        <f t="shared" si="14"/>
        <v>6</v>
      </c>
      <c r="AC144" s="165">
        <f t="shared" si="14"/>
        <v>4</v>
      </c>
      <c r="AD144" s="165">
        <f t="shared" si="14"/>
        <v>4</v>
      </c>
      <c r="AE144" s="165">
        <f t="shared" si="14"/>
        <v>5</v>
      </c>
      <c r="AF144" s="165">
        <f t="shared" si="14"/>
        <v>3</v>
      </c>
      <c r="AG144" s="165">
        <f t="shared" si="14"/>
        <v>3</v>
      </c>
      <c r="AH144" s="165">
        <f t="shared" si="14"/>
        <v>3</v>
      </c>
      <c r="AI144" s="165">
        <f t="shared" si="14"/>
        <v>4</v>
      </c>
      <c r="AJ144" s="165">
        <f t="shared" si="14"/>
        <v>4</v>
      </c>
      <c r="AK144" s="165">
        <f t="shared" si="14"/>
        <v>3</v>
      </c>
      <c r="AL144" s="165">
        <f t="shared" si="14"/>
        <v>4</v>
      </c>
      <c r="AM144" s="165">
        <f t="shared" si="14"/>
        <v>4</v>
      </c>
      <c r="AN144" s="165">
        <f t="shared" si="14"/>
        <v>6</v>
      </c>
      <c r="AO144" s="165">
        <f t="shared" si="14"/>
        <v>6</v>
      </c>
      <c r="AP144" s="165">
        <f t="shared" si="14"/>
        <v>3</v>
      </c>
      <c r="AQ144" s="165">
        <f t="shared" si="14"/>
        <v>3</v>
      </c>
    </row>
    <row r="145" spans="26:43" ht="12.75">
      <c r="Z145" s="174">
        <v>1</v>
      </c>
      <c r="AA145" s="174">
        <v>2</v>
      </c>
      <c r="AB145" s="174">
        <v>3</v>
      </c>
      <c r="AC145" s="174">
        <v>4</v>
      </c>
      <c r="AD145" s="174">
        <v>5</v>
      </c>
      <c r="AE145" s="174">
        <v>6</v>
      </c>
      <c r="AF145" s="174">
        <v>7</v>
      </c>
      <c r="AG145" s="174">
        <v>8</v>
      </c>
      <c r="AH145" s="174">
        <v>9</v>
      </c>
      <c r="AI145" s="174">
        <v>10</v>
      </c>
      <c r="AJ145" s="174">
        <v>11</v>
      </c>
      <c r="AK145" s="174">
        <v>12</v>
      </c>
      <c r="AL145" s="174">
        <v>13</v>
      </c>
      <c r="AM145" s="174">
        <v>14</v>
      </c>
      <c r="AN145" s="174">
        <v>15</v>
      </c>
      <c r="AO145" s="174">
        <v>16</v>
      </c>
      <c r="AP145" s="174">
        <v>17</v>
      </c>
      <c r="AQ145" s="174">
        <v>18</v>
      </c>
    </row>
    <row r="159" ht="12.75">
      <c r="AR159" s="4"/>
    </row>
  </sheetData>
  <sheetProtection/>
  <mergeCells count="73">
    <mergeCell ref="Q104:S104"/>
    <mergeCell ref="T104:V104"/>
    <mergeCell ref="Q117:S117"/>
    <mergeCell ref="T117:V117"/>
    <mergeCell ref="Q130:S130"/>
    <mergeCell ref="T130:V130"/>
    <mergeCell ref="Q68:S68"/>
    <mergeCell ref="T68:V68"/>
    <mergeCell ref="B80:D80"/>
    <mergeCell ref="T80:V80"/>
    <mergeCell ref="Q92:S92"/>
    <mergeCell ref="T92:V92"/>
    <mergeCell ref="N130:P130"/>
    <mergeCell ref="K117:M117"/>
    <mergeCell ref="K104:M104"/>
    <mergeCell ref="N32:P32"/>
    <mergeCell ref="Q44:S44"/>
    <mergeCell ref="Q56:S56"/>
    <mergeCell ref="N68:P68"/>
    <mergeCell ref="Q80:S80"/>
    <mergeCell ref="N92:P92"/>
    <mergeCell ref="N104:P104"/>
    <mergeCell ref="N117:P117"/>
    <mergeCell ref="H80:J80"/>
    <mergeCell ref="B92:D92"/>
    <mergeCell ref="E92:G92"/>
    <mergeCell ref="H92:J92"/>
    <mergeCell ref="K92:M92"/>
    <mergeCell ref="E104:G104"/>
    <mergeCell ref="H104:J104"/>
    <mergeCell ref="A142:P142"/>
    <mergeCell ref="A143:P143"/>
    <mergeCell ref="K80:M80"/>
    <mergeCell ref="E56:G56"/>
    <mergeCell ref="H56:J56"/>
    <mergeCell ref="K56:M56"/>
    <mergeCell ref="N56:P56"/>
    <mergeCell ref="B68:D68"/>
    <mergeCell ref="E68:G68"/>
    <mergeCell ref="B104:D104"/>
    <mergeCell ref="A1:P1"/>
    <mergeCell ref="B32:D32"/>
    <mergeCell ref="E32:G32"/>
    <mergeCell ref="H32:J32"/>
    <mergeCell ref="K32:M32"/>
    <mergeCell ref="E44:G44"/>
    <mergeCell ref="H44:J44"/>
    <mergeCell ref="K44:M44"/>
    <mergeCell ref="N44:P44"/>
    <mergeCell ref="A31:P31"/>
    <mergeCell ref="B130:D130"/>
    <mergeCell ref="E130:G130"/>
    <mergeCell ref="H130:J130"/>
    <mergeCell ref="A103:P103"/>
    <mergeCell ref="A116:P116"/>
    <mergeCell ref="A129:P129"/>
    <mergeCell ref="K130:M130"/>
    <mergeCell ref="B117:D117"/>
    <mergeCell ref="E117:G117"/>
    <mergeCell ref="H117:J117"/>
    <mergeCell ref="A67:P67"/>
    <mergeCell ref="A79:P79"/>
    <mergeCell ref="A91:P91"/>
    <mergeCell ref="N80:P80"/>
    <mergeCell ref="H68:J68"/>
    <mergeCell ref="K68:M68"/>
    <mergeCell ref="E80:G80"/>
    <mergeCell ref="T44:V44"/>
    <mergeCell ref="B44:D44"/>
    <mergeCell ref="T56:V56"/>
    <mergeCell ref="B56:D56"/>
    <mergeCell ref="A43:P43"/>
    <mergeCell ref="A55:P55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PageLayoutView="0" workbookViewId="0" topLeftCell="A58">
      <selection activeCell="A62" sqref="A62:W72"/>
    </sheetView>
  </sheetViews>
  <sheetFormatPr defaultColWidth="9.140625" defaultRowHeight="12.75"/>
  <cols>
    <col min="2" max="23" width="7.7109375" style="0" customWidth="1"/>
  </cols>
  <sheetData>
    <row r="1" spans="1:16" ht="23.25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1:16" ht="12.75">
      <c r="A2" s="12"/>
      <c r="B2" s="13"/>
      <c r="C2" s="12"/>
      <c r="D2" s="14" t="s">
        <v>2</v>
      </c>
      <c r="E2" s="14" t="s">
        <v>21</v>
      </c>
      <c r="F2" s="15"/>
      <c r="G2" s="16"/>
      <c r="H2" s="64"/>
      <c r="I2" s="14" t="s">
        <v>22</v>
      </c>
      <c r="J2" s="16"/>
      <c r="K2" s="13"/>
      <c r="L2" s="12"/>
      <c r="M2" s="16"/>
      <c r="N2" s="21"/>
      <c r="O2" s="3"/>
      <c r="P2" s="3"/>
    </row>
    <row r="3" spans="1:16" ht="15">
      <c r="A3" s="4"/>
      <c r="B3" s="10"/>
      <c r="C3" s="4" t="s">
        <v>8</v>
      </c>
      <c r="D3" s="20">
        <v>1</v>
      </c>
      <c r="E3" s="61" t="s">
        <v>69</v>
      </c>
      <c r="F3" s="4"/>
      <c r="G3" s="4"/>
      <c r="H3" s="4"/>
      <c r="I3" t="s">
        <v>29</v>
      </c>
      <c r="J3" s="4"/>
      <c r="K3" s="63" t="s">
        <v>68</v>
      </c>
      <c r="P3" s="4"/>
    </row>
    <row r="4" spans="1:16" ht="15">
      <c r="A4" s="4"/>
      <c r="B4" s="10"/>
      <c r="C4" s="4"/>
      <c r="D4" s="20">
        <v>2</v>
      </c>
      <c r="E4" s="61" t="s">
        <v>38</v>
      </c>
      <c r="G4" s="4"/>
      <c r="H4" s="4"/>
      <c r="I4" t="s">
        <v>39</v>
      </c>
      <c r="J4" s="4"/>
      <c r="K4" t="s">
        <v>40</v>
      </c>
      <c r="P4" s="4"/>
    </row>
    <row r="5" spans="1:16" ht="15">
      <c r="A5" s="4"/>
      <c r="B5" s="10"/>
      <c r="C5" s="4"/>
      <c r="D5" s="20">
        <v>3</v>
      </c>
      <c r="E5" s="61" t="s">
        <v>70</v>
      </c>
      <c r="G5" s="4"/>
      <c r="H5" s="4"/>
      <c r="I5" t="s">
        <v>41</v>
      </c>
      <c r="J5" s="4"/>
      <c r="K5" t="s">
        <v>42</v>
      </c>
      <c r="P5" s="4"/>
    </row>
    <row r="6" spans="1:16" ht="15">
      <c r="A6" s="4"/>
      <c r="B6" s="10"/>
      <c r="C6" s="4"/>
      <c r="D6" s="20">
        <v>4</v>
      </c>
      <c r="E6" s="61" t="s">
        <v>26</v>
      </c>
      <c r="G6" s="4"/>
      <c r="H6" s="4"/>
      <c r="I6" t="s">
        <v>30</v>
      </c>
      <c r="J6" s="4"/>
      <c r="K6" t="s">
        <v>31</v>
      </c>
      <c r="P6" s="4"/>
    </row>
    <row r="7" spans="1:16" ht="15">
      <c r="A7" s="4"/>
      <c r="B7" s="10"/>
      <c r="C7" s="4"/>
      <c r="D7" s="20">
        <v>5</v>
      </c>
      <c r="E7" s="61" t="s">
        <v>71</v>
      </c>
      <c r="F7" s="4"/>
      <c r="G7" s="4"/>
      <c r="H7" s="4"/>
      <c r="I7" t="s">
        <v>36</v>
      </c>
      <c r="J7" s="4"/>
      <c r="K7" t="s">
        <v>37</v>
      </c>
      <c r="P7" s="4"/>
    </row>
    <row r="8" spans="1:16" ht="15">
      <c r="A8" s="4"/>
      <c r="B8" s="10"/>
      <c r="C8" s="4"/>
      <c r="D8" s="20">
        <v>6</v>
      </c>
      <c r="E8" s="61" t="s">
        <v>72</v>
      </c>
      <c r="F8" s="4"/>
      <c r="G8" s="4"/>
      <c r="H8" s="4"/>
      <c r="I8" t="s">
        <v>27</v>
      </c>
      <c r="J8" s="4"/>
      <c r="K8" t="s">
        <v>28</v>
      </c>
      <c r="N8" s="4"/>
      <c r="P8" s="4"/>
    </row>
    <row r="9" spans="1:16" ht="15">
      <c r="A9" s="4"/>
      <c r="B9" s="10"/>
      <c r="C9" s="4"/>
      <c r="D9" s="20">
        <v>7</v>
      </c>
      <c r="E9" s="61" t="s">
        <v>25</v>
      </c>
      <c r="F9" s="4"/>
      <c r="G9" s="4"/>
      <c r="H9" s="4"/>
      <c r="I9" t="s">
        <v>34</v>
      </c>
      <c r="J9" s="4"/>
      <c r="K9" t="s">
        <v>35</v>
      </c>
      <c r="N9" s="4"/>
      <c r="P9" s="4"/>
    </row>
    <row r="10" spans="1:16" ht="15">
      <c r="A10" s="4"/>
      <c r="B10" s="10"/>
      <c r="C10" s="4"/>
      <c r="D10" s="20">
        <v>8</v>
      </c>
      <c r="E10" s="61" t="s">
        <v>24</v>
      </c>
      <c r="F10" s="4"/>
      <c r="G10" s="4"/>
      <c r="H10" s="4"/>
      <c r="I10" t="s">
        <v>43</v>
      </c>
      <c r="J10" s="4"/>
      <c r="K10" t="s">
        <v>44</v>
      </c>
      <c r="N10" s="4"/>
      <c r="P10" s="4"/>
    </row>
    <row r="11" spans="1:16" ht="15">
      <c r="A11" s="4"/>
      <c r="B11" s="10"/>
      <c r="C11" s="4"/>
      <c r="D11" s="20">
        <v>9</v>
      </c>
      <c r="E11" s="61" t="s">
        <v>73</v>
      </c>
      <c r="F11" s="4"/>
      <c r="G11" s="4"/>
      <c r="H11" s="4"/>
      <c r="I11" t="s">
        <v>45</v>
      </c>
      <c r="J11" s="4"/>
      <c r="K11" t="s">
        <v>46</v>
      </c>
      <c r="P11" s="4"/>
    </row>
    <row r="12" spans="1:16" ht="15">
      <c r="A12" s="4"/>
      <c r="B12" s="10"/>
      <c r="C12" s="4"/>
      <c r="D12" s="20">
        <v>10</v>
      </c>
      <c r="E12" s="61" t="s">
        <v>47</v>
      </c>
      <c r="G12" s="4"/>
      <c r="H12" s="4"/>
      <c r="I12" t="s">
        <v>48</v>
      </c>
      <c r="J12" s="4"/>
      <c r="K12" t="s">
        <v>49</v>
      </c>
      <c r="P12" s="4"/>
    </row>
    <row r="13" spans="1:16" ht="15">
      <c r="A13" s="4"/>
      <c r="B13" s="10"/>
      <c r="C13" s="4"/>
      <c r="D13" s="20">
        <v>11</v>
      </c>
      <c r="E13" s="62" t="s">
        <v>50</v>
      </c>
      <c r="G13" s="4"/>
      <c r="H13" s="4"/>
      <c r="I13" t="s">
        <v>32</v>
      </c>
      <c r="J13" s="4"/>
      <c r="K13" t="s">
        <v>33</v>
      </c>
      <c r="P13" s="4"/>
    </row>
    <row r="14" spans="1:16" ht="15">
      <c r="A14" s="4"/>
      <c r="B14" s="10"/>
      <c r="C14" s="4"/>
      <c r="D14" s="20">
        <v>12</v>
      </c>
      <c r="E14" s="61" t="s">
        <v>74</v>
      </c>
      <c r="F14" s="4"/>
      <c r="G14" s="4"/>
      <c r="H14" s="4"/>
      <c r="I14" t="s">
        <v>51</v>
      </c>
      <c r="J14" s="4"/>
      <c r="K14" t="s">
        <v>52</v>
      </c>
      <c r="N14" s="4"/>
      <c r="P14" s="4"/>
    </row>
    <row r="15" spans="1:16" ht="15">
      <c r="A15" s="4"/>
      <c r="B15" s="10"/>
      <c r="C15" s="4"/>
      <c r="D15" s="20">
        <v>13</v>
      </c>
      <c r="E15" s="61" t="s">
        <v>53</v>
      </c>
      <c r="F15" s="4"/>
      <c r="G15" s="4"/>
      <c r="H15" s="4"/>
      <c r="I15" t="s">
        <v>54</v>
      </c>
      <c r="J15" s="4"/>
      <c r="K15" t="s">
        <v>55</v>
      </c>
      <c r="N15" s="4"/>
      <c r="P15" s="4"/>
    </row>
    <row r="16" spans="1:14" ht="15">
      <c r="A16" s="4"/>
      <c r="B16" s="10"/>
      <c r="C16" s="4"/>
      <c r="D16" s="20">
        <v>14</v>
      </c>
      <c r="E16" s="62" t="s">
        <v>75</v>
      </c>
      <c r="G16" s="4"/>
      <c r="H16" s="4"/>
      <c r="I16" t="s">
        <v>56</v>
      </c>
      <c r="J16" s="4"/>
      <c r="K16" t="s">
        <v>57</v>
      </c>
      <c r="N16" s="4"/>
    </row>
    <row r="17" spans="1:14" ht="15">
      <c r="A17" s="4"/>
      <c r="B17" s="10"/>
      <c r="C17" s="4"/>
      <c r="D17" s="20">
        <v>15</v>
      </c>
      <c r="E17" s="61" t="s">
        <v>76</v>
      </c>
      <c r="G17" s="4"/>
      <c r="H17" s="4"/>
      <c r="I17" t="s">
        <v>58</v>
      </c>
      <c r="J17" s="4"/>
      <c r="K17" t="s">
        <v>59</v>
      </c>
      <c r="N17" s="4"/>
    </row>
    <row r="18" spans="1:14" ht="15">
      <c r="A18" s="4"/>
      <c r="B18" s="10"/>
      <c r="C18" s="4"/>
      <c r="D18" s="20">
        <v>16</v>
      </c>
      <c r="E18" s="62" t="s">
        <v>60</v>
      </c>
      <c r="G18" s="4"/>
      <c r="H18" s="4"/>
      <c r="I18" t="s">
        <v>51</v>
      </c>
      <c r="J18" s="4"/>
      <c r="K18" t="s">
        <v>61</v>
      </c>
      <c r="N18" s="4"/>
    </row>
    <row r="19" spans="1:11" ht="15">
      <c r="A19" s="4"/>
      <c r="B19" s="10"/>
      <c r="C19" s="4"/>
      <c r="D19" s="20">
        <v>17</v>
      </c>
      <c r="E19" s="62" t="s">
        <v>62</v>
      </c>
      <c r="G19" s="4"/>
      <c r="H19" s="4"/>
      <c r="I19" t="s">
        <v>63</v>
      </c>
      <c r="J19" s="4"/>
      <c r="K19" t="s">
        <v>64</v>
      </c>
    </row>
    <row r="20" spans="1:11" ht="15">
      <c r="A20" s="4"/>
      <c r="B20" s="10"/>
      <c r="C20" s="4"/>
      <c r="D20" s="20">
        <v>18</v>
      </c>
      <c r="E20" s="62" t="s">
        <v>65</v>
      </c>
      <c r="G20" s="4"/>
      <c r="H20" s="4"/>
      <c r="I20" t="s">
        <v>66</v>
      </c>
      <c r="J20" s="4"/>
      <c r="K20" t="s">
        <v>67</v>
      </c>
    </row>
    <row r="21" spans="1:11" ht="13.5" thickBot="1">
      <c r="A21" s="4"/>
      <c r="B21" s="10"/>
      <c r="C21" s="4"/>
      <c r="D21" s="20" t="s">
        <v>8</v>
      </c>
      <c r="E21" s="8" t="s">
        <v>8</v>
      </c>
      <c r="F21" s="22"/>
      <c r="G21" s="22"/>
      <c r="H21" t="s">
        <v>8</v>
      </c>
      <c r="I21" t="s">
        <v>8</v>
      </c>
      <c r="J21" s="11"/>
      <c r="K21" s="10"/>
    </row>
    <row r="22" spans="2:19" ht="15" thickBot="1">
      <c r="B22" t="s">
        <v>3</v>
      </c>
      <c r="D22" s="5"/>
      <c r="E22" s="9"/>
      <c r="G22" s="5"/>
      <c r="H22" s="9"/>
      <c r="J22" s="5"/>
      <c r="K22" s="9"/>
      <c r="M22" s="5"/>
      <c r="P22" s="68" t="s">
        <v>0</v>
      </c>
      <c r="Q22" s="137">
        <v>0.6736111111111112</v>
      </c>
      <c r="R22" s="138"/>
      <c r="S22" s="139"/>
    </row>
    <row r="23" spans="2:19" ht="15">
      <c r="B23" s="5" t="s">
        <v>10</v>
      </c>
      <c r="C23" s="6"/>
      <c r="D23" s="6"/>
      <c r="E23" s="6"/>
      <c r="F23" s="6"/>
      <c r="P23" s="85" t="s">
        <v>5</v>
      </c>
      <c r="Q23" s="47"/>
      <c r="R23" s="48"/>
      <c r="S23" s="49"/>
    </row>
    <row r="24" spans="2:19" ht="15">
      <c r="B24" s="5" t="s">
        <v>11</v>
      </c>
      <c r="C24" s="6"/>
      <c r="D24" s="6"/>
      <c r="E24" s="6"/>
      <c r="F24" s="6"/>
      <c r="P24" s="69" t="s">
        <v>13</v>
      </c>
      <c r="Q24" s="24"/>
      <c r="R24" s="25"/>
      <c r="S24" s="26"/>
    </row>
    <row r="25" spans="1:19" ht="15">
      <c r="A25" s="6"/>
      <c r="B25" s="17" t="s">
        <v>12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"/>
      <c r="P25" s="70" t="s">
        <v>6</v>
      </c>
      <c r="Q25" s="28">
        <v>2</v>
      </c>
      <c r="R25" s="29" t="s">
        <v>1</v>
      </c>
      <c r="S25" s="30">
        <v>4</v>
      </c>
    </row>
    <row r="26" spans="1:19" ht="15">
      <c r="A26" s="6"/>
      <c r="B26" s="17" t="s">
        <v>19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"/>
      <c r="P26" s="70" t="s">
        <v>7</v>
      </c>
      <c r="Q26" s="31"/>
      <c r="R26" s="32"/>
      <c r="S26" s="33"/>
    </row>
    <row r="27" spans="1:19" ht="15">
      <c r="A27" s="6"/>
      <c r="B27" s="53" t="s">
        <v>23</v>
      </c>
      <c r="C27" s="54"/>
      <c r="D27" s="54"/>
      <c r="E27" s="54"/>
      <c r="F27" s="54"/>
      <c r="G27" s="54"/>
      <c r="H27" s="54"/>
      <c r="I27" s="54"/>
      <c r="J27" s="54"/>
      <c r="K27" s="54"/>
      <c r="L27" s="19"/>
      <c r="M27" s="19"/>
      <c r="N27" s="19"/>
      <c r="O27" s="6"/>
      <c r="P27" s="69" t="s">
        <v>14</v>
      </c>
      <c r="Q27" s="27">
        <v>3</v>
      </c>
      <c r="R27" s="67" t="s">
        <v>1</v>
      </c>
      <c r="S27" s="77">
        <v>8</v>
      </c>
    </row>
    <row r="28" spans="1:19" ht="15">
      <c r="A28" s="6"/>
      <c r="B28" s="11" t="s">
        <v>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6"/>
      <c r="P28" s="70" t="s">
        <v>9</v>
      </c>
      <c r="Q28" s="24"/>
      <c r="R28" s="25"/>
      <c r="S28" s="26"/>
    </row>
    <row r="29" spans="2:19" ht="15">
      <c r="B29" s="5" t="s">
        <v>4</v>
      </c>
      <c r="C29" s="6"/>
      <c r="D29" s="5"/>
      <c r="E29" s="9"/>
      <c r="F29" s="6"/>
      <c r="G29" s="5"/>
      <c r="H29" s="9"/>
      <c r="I29" s="6"/>
      <c r="J29" s="5"/>
      <c r="K29" s="9"/>
      <c r="M29" s="5"/>
      <c r="P29" s="65" t="s">
        <v>17</v>
      </c>
      <c r="Q29" s="37">
        <v>12</v>
      </c>
      <c r="R29" s="38" t="s">
        <v>1</v>
      </c>
      <c r="S29" s="39">
        <v>15</v>
      </c>
    </row>
    <row r="30" spans="2:19" ht="15.75" thickBot="1">
      <c r="B30" s="9"/>
      <c r="D30" s="5"/>
      <c r="E30" s="9"/>
      <c r="G30" s="5"/>
      <c r="H30" s="9"/>
      <c r="J30" s="5"/>
      <c r="K30" s="9"/>
      <c r="M30" s="5"/>
      <c r="P30" s="71" t="s">
        <v>18</v>
      </c>
      <c r="Q30" s="58">
        <v>9</v>
      </c>
      <c r="R30" s="41" t="s">
        <v>1</v>
      </c>
      <c r="S30" s="60">
        <v>16</v>
      </c>
    </row>
    <row r="31" spans="16:19" ht="15">
      <c r="P31" s="29"/>
      <c r="Q31" s="29"/>
      <c r="R31" s="29"/>
      <c r="S31" s="29"/>
    </row>
    <row r="32" spans="1:16" ht="13.5" thickBot="1">
      <c r="A32" s="131">
        <v>43478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</row>
    <row r="33" spans="1:19" ht="15" thickBot="1">
      <c r="A33" s="68" t="s">
        <v>0</v>
      </c>
      <c r="B33" s="140">
        <v>0.5902777777777778</v>
      </c>
      <c r="C33" s="141"/>
      <c r="D33" s="142"/>
      <c r="E33" s="125">
        <v>0.6041666666666666</v>
      </c>
      <c r="F33" s="126"/>
      <c r="G33" s="127"/>
      <c r="H33" s="125">
        <v>0.6180555555555556</v>
      </c>
      <c r="I33" s="126"/>
      <c r="J33" s="127"/>
      <c r="K33" s="125">
        <v>0.6319444444444444</v>
      </c>
      <c r="L33" s="126"/>
      <c r="M33" s="127"/>
      <c r="N33" s="125">
        <v>0.6458333333333334</v>
      </c>
      <c r="O33" s="126"/>
      <c r="P33" s="127"/>
      <c r="Q33" s="125">
        <v>0.6597222222222222</v>
      </c>
      <c r="R33" s="126"/>
      <c r="S33" s="127"/>
    </row>
    <row r="34" spans="1:19" ht="18" customHeight="1">
      <c r="A34" s="69" t="s">
        <v>5</v>
      </c>
      <c r="B34" s="72"/>
      <c r="C34" s="73"/>
      <c r="D34" s="74"/>
      <c r="E34" s="47">
        <v>3</v>
      </c>
      <c r="F34" s="48" t="s">
        <v>1</v>
      </c>
      <c r="G34" s="49">
        <v>5</v>
      </c>
      <c r="H34" s="25">
        <v>2</v>
      </c>
      <c r="I34" s="25" t="s">
        <v>1</v>
      </c>
      <c r="J34" s="25">
        <v>7</v>
      </c>
      <c r="K34" s="47">
        <v>1</v>
      </c>
      <c r="L34" s="48" t="s">
        <v>1</v>
      </c>
      <c r="M34" s="49">
        <v>9</v>
      </c>
      <c r="N34" s="25">
        <v>4</v>
      </c>
      <c r="O34" s="25" t="s">
        <v>1</v>
      </c>
      <c r="P34" s="25">
        <v>7</v>
      </c>
      <c r="Q34" s="47">
        <v>4</v>
      </c>
      <c r="R34" s="48" t="s">
        <v>1</v>
      </c>
      <c r="S34" s="49">
        <v>8</v>
      </c>
    </row>
    <row r="35" spans="1:19" ht="18" customHeight="1">
      <c r="A35" s="69" t="s">
        <v>13</v>
      </c>
      <c r="B35" s="23"/>
      <c r="C35" s="67"/>
      <c r="D35" s="75"/>
      <c r="E35" s="24">
        <v>2</v>
      </c>
      <c r="F35" s="25" t="s">
        <v>1</v>
      </c>
      <c r="G35" s="26">
        <v>6</v>
      </c>
      <c r="H35" s="25">
        <v>1</v>
      </c>
      <c r="I35" s="25" t="s">
        <v>1</v>
      </c>
      <c r="J35" s="25">
        <v>8</v>
      </c>
      <c r="K35" s="24">
        <v>4</v>
      </c>
      <c r="L35" s="25" t="s">
        <v>1</v>
      </c>
      <c r="M35" s="26">
        <v>6</v>
      </c>
      <c r="N35" s="25">
        <v>2</v>
      </c>
      <c r="O35" s="25" t="s">
        <v>1</v>
      </c>
      <c r="P35" s="25">
        <v>9</v>
      </c>
      <c r="Q35" s="24">
        <v>3</v>
      </c>
      <c r="R35" s="25" t="s">
        <v>1</v>
      </c>
      <c r="S35" s="26">
        <v>9</v>
      </c>
    </row>
    <row r="36" spans="1:19" ht="18" customHeight="1">
      <c r="A36" s="70" t="s">
        <v>6</v>
      </c>
      <c r="B36" s="66">
        <v>13</v>
      </c>
      <c r="C36" s="67" t="s">
        <v>1</v>
      </c>
      <c r="D36" s="76">
        <v>18</v>
      </c>
      <c r="E36" s="28">
        <v>1</v>
      </c>
      <c r="F36" s="29" t="s">
        <v>1</v>
      </c>
      <c r="G36" s="30">
        <v>7</v>
      </c>
      <c r="H36" s="29">
        <v>4</v>
      </c>
      <c r="I36" s="29" t="s">
        <v>1</v>
      </c>
      <c r="J36" s="29">
        <v>5</v>
      </c>
      <c r="K36" s="28">
        <v>3</v>
      </c>
      <c r="L36" s="29" t="s">
        <v>1</v>
      </c>
      <c r="M36" s="30">
        <v>7</v>
      </c>
      <c r="N36" s="29">
        <v>5</v>
      </c>
      <c r="O36" s="29" t="s">
        <v>1</v>
      </c>
      <c r="P36" s="29">
        <v>6</v>
      </c>
      <c r="Q36" s="28">
        <v>2</v>
      </c>
      <c r="R36" s="29" t="s">
        <v>1</v>
      </c>
      <c r="S36" s="30">
        <v>10</v>
      </c>
    </row>
    <row r="37" spans="1:19" ht="18" customHeight="1">
      <c r="A37" s="70" t="s">
        <v>7</v>
      </c>
      <c r="B37" s="27">
        <v>1</v>
      </c>
      <c r="C37" s="67" t="s">
        <v>1</v>
      </c>
      <c r="D37" s="77">
        <v>11</v>
      </c>
      <c r="E37" s="31">
        <v>10</v>
      </c>
      <c r="F37" s="32" t="s">
        <v>1</v>
      </c>
      <c r="G37" s="33">
        <v>15</v>
      </c>
      <c r="H37" s="32">
        <v>3</v>
      </c>
      <c r="I37" s="32" t="s">
        <v>1</v>
      </c>
      <c r="J37" s="32">
        <v>6</v>
      </c>
      <c r="K37" s="31">
        <v>2</v>
      </c>
      <c r="L37" s="32" t="s">
        <v>1</v>
      </c>
      <c r="M37" s="33">
        <v>8</v>
      </c>
      <c r="N37" s="32">
        <v>1</v>
      </c>
      <c r="O37" s="32" t="s">
        <v>1</v>
      </c>
      <c r="P37" s="32">
        <v>10</v>
      </c>
      <c r="Q37" s="31">
        <v>6</v>
      </c>
      <c r="R37" s="67" t="s">
        <v>1</v>
      </c>
      <c r="S37" s="77">
        <v>18</v>
      </c>
    </row>
    <row r="38" spans="1:19" ht="18" customHeight="1">
      <c r="A38" s="69" t="s">
        <v>14</v>
      </c>
      <c r="B38" s="23"/>
      <c r="C38" s="67"/>
      <c r="D38" s="75"/>
      <c r="E38" s="27">
        <v>4</v>
      </c>
      <c r="F38" s="67" t="s">
        <v>1</v>
      </c>
      <c r="G38" s="77">
        <v>18</v>
      </c>
      <c r="H38" s="25">
        <v>12</v>
      </c>
      <c r="I38" s="25" t="s">
        <v>1</v>
      </c>
      <c r="J38" s="25">
        <v>14</v>
      </c>
      <c r="K38" s="31">
        <v>5</v>
      </c>
      <c r="L38" s="32" t="s">
        <v>1</v>
      </c>
      <c r="M38" s="33">
        <v>18</v>
      </c>
      <c r="N38" s="32">
        <v>12</v>
      </c>
      <c r="O38" s="32" t="s">
        <v>1</v>
      </c>
      <c r="P38" s="32">
        <v>16</v>
      </c>
      <c r="Q38" s="31">
        <v>5</v>
      </c>
      <c r="R38" s="32" t="s">
        <v>1</v>
      </c>
      <c r="S38" s="33">
        <v>7</v>
      </c>
    </row>
    <row r="39" spans="1:19" ht="18" customHeight="1">
      <c r="A39" s="70" t="s">
        <v>9</v>
      </c>
      <c r="B39" s="23">
        <v>4</v>
      </c>
      <c r="C39" s="67" t="s">
        <v>1</v>
      </c>
      <c r="D39" s="75">
        <v>16</v>
      </c>
      <c r="E39" s="24">
        <v>11</v>
      </c>
      <c r="F39" s="25" t="s">
        <v>1</v>
      </c>
      <c r="G39" s="26">
        <v>14</v>
      </c>
      <c r="H39" s="25">
        <v>10</v>
      </c>
      <c r="I39" s="25" t="s">
        <v>1</v>
      </c>
      <c r="J39" s="25">
        <v>16</v>
      </c>
      <c r="K39" s="24">
        <v>11</v>
      </c>
      <c r="L39" s="25" t="s">
        <v>1</v>
      </c>
      <c r="M39" s="26">
        <v>16</v>
      </c>
      <c r="N39" s="25">
        <v>13</v>
      </c>
      <c r="O39" s="25" t="s">
        <v>1</v>
      </c>
      <c r="P39" s="25">
        <v>15</v>
      </c>
      <c r="Q39" s="24">
        <v>12</v>
      </c>
      <c r="R39" s="25" t="s">
        <v>1</v>
      </c>
      <c r="S39" s="26">
        <v>17</v>
      </c>
    </row>
    <row r="40" spans="1:19" ht="18" customHeight="1">
      <c r="A40" s="65" t="s">
        <v>17</v>
      </c>
      <c r="B40" s="37"/>
      <c r="C40" s="35"/>
      <c r="D40" s="39"/>
      <c r="E40" s="37">
        <v>12</v>
      </c>
      <c r="F40" s="38" t="s">
        <v>1</v>
      </c>
      <c r="G40" s="39">
        <v>13</v>
      </c>
      <c r="H40" s="38">
        <v>11</v>
      </c>
      <c r="I40" s="38" t="s">
        <v>1</v>
      </c>
      <c r="J40" s="38">
        <v>15</v>
      </c>
      <c r="K40" s="37">
        <v>13</v>
      </c>
      <c r="L40" s="38" t="s">
        <v>1</v>
      </c>
      <c r="M40" s="39">
        <v>14</v>
      </c>
      <c r="N40" s="38">
        <v>14</v>
      </c>
      <c r="O40" s="38" t="s">
        <v>1</v>
      </c>
      <c r="P40" s="38">
        <v>18</v>
      </c>
      <c r="Q40" s="37">
        <v>14</v>
      </c>
      <c r="R40" s="38" t="s">
        <v>1</v>
      </c>
      <c r="S40" s="39">
        <v>15</v>
      </c>
    </row>
    <row r="41" spans="1:19" ht="18" customHeight="1" thickBot="1">
      <c r="A41" s="71" t="s">
        <v>18</v>
      </c>
      <c r="B41" s="50"/>
      <c r="C41" s="51"/>
      <c r="D41" s="52"/>
      <c r="E41" s="58">
        <v>8</v>
      </c>
      <c r="F41" s="41" t="s">
        <v>1</v>
      </c>
      <c r="G41" s="60">
        <v>17</v>
      </c>
      <c r="H41" s="59">
        <v>9</v>
      </c>
      <c r="I41" s="41" t="s">
        <v>1</v>
      </c>
      <c r="J41" s="59">
        <v>17</v>
      </c>
      <c r="K41" s="58">
        <v>10</v>
      </c>
      <c r="L41" s="41" t="s">
        <v>1</v>
      </c>
      <c r="M41" s="60">
        <v>17</v>
      </c>
      <c r="N41" s="59">
        <v>11</v>
      </c>
      <c r="O41" s="41" t="s">
        <v>1</v>
      </c>
      <c r="P41" s="59">
        <v>17</v>
      </c>
      <c r="Q41" s="58">
        <v>13</v>
      </c>
      <c r="R41" s="41" t="s">
        <v>1</v>
      </c>
      <c r="S41" s="60">
        <v>16</v>
      </c>
    </row>
    <row r="42" spans="1:19" ht="15.75" customHeight="1" thickBot="1">
      <c r="A42" s="78" t="s">
        <v>80</v>
      </c>
      <c r="B42" s="79"/>
      <c r="C42" s="80"/>
      <c r="D42" s="81"/>
      <c r="E42" s="82">
        <v>9</v>
      </c>
      <c r="F42" s="83" t="s">
        <v>81</v>
      </c>
      <c r="G42" s="84">
        <v>16</v>
      </c>
      <c r="H42" s="82">
        <v>13</v>
      </c>
      <c r="I42" s="83" t="s">
        <v>81</v>
      </c>
      <c r="J42" s="84">
        <v>18</v>
      </c>
      <c r="K42" s="82">
        <v>12</v>
      </c>
      <c r="L42" s="83" t="s">
        <v>81</v>
      </c>
      <c r="M42" s="84">
        <v>15</v>
      </c>
      <c r="N42" s="82">
        <v>3</v>
      </c>
      <c r="O42" s="83" t="s">
        <v>81</v>
      </c>
      <c r="P42" s="84">
        <v>8</v>
      </c>
      <c r="Q42" s="82">
        <v>1</v>
      </c>
      <c r="R42" s="83" t="s">
        <v>81</v>
      </c>
      <c r="S42" s="84">
        <v>11</v>
      </c>
    </row>
    <row r="43" spans="1:16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18.75">
      <c r="A44" s="135" t="s">
        <v>77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</row>
    <row r="45" spans="1:16" ht="12.75">
      <c r="A45" s="136" t="s">
        <v>78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</row>
    <row r="48" spans="1:16" ht="13.5" thickBot="1">
      <c r="A48" s="131">
        <v>43485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</row>
    <row r="49" spans="1:23" ht="15" thickBot="1">
      <c r="A49" s="1" t="s">
        <v>0</v>
      </c>
      <c r="B49" s="125">
        <v>0.5902777777777778</v>
      </c>
      <c r="C49" s="126"/>
      <c r="D49" s="127"/>
      <c r="E49" s="125">
        <v>0.6041666666666666</v>
      </c>
      <c r="F49" s="126"/>
      <c r="G49" s="127"/>
      <c r="H49" s="125">
        <v>0.6180555555555556</v>
      </c>
      <c r="I49" s="126"/>
      <c r="J49" s="127"/>
      <c r="K49" s="125">
        <v>0.6319444444444444</v>
      </c>
      <c r="L49" s="126"/>
      <c r="M49" s="127"/>
      <c r="N49" s="125">
        <v>0.6458333333333334</v>
      </c>
      <c r="O49" s="126"/>
      <c r="P49" s="127"/>
      <c r="Q49" s="125">
        <v>0.6597222222222222</v>
      </c>
      <c r="R49" s="126"/>
      <c r="S49" s="127"/>
      <c r="T49" s="125">
        <v>0.6736111111111112</v>
      </c>
      <c r="U49" s="126"/>
      <c r="V49" s="127"/>
      <c r="W49" s="68" t="s">
        <v>0</v>
      </c>
    </row>
    <row r="50" spans="1:23" ht="15">
      <c r="A50" s="23" t="s">
        <v>5</v>
      </c>
      <c r="B50" s="24"/>
      <c r="C50" s="25" t="s">
        <v>1</v>
      </c>
      <c r="D50" s="26"/>
      <c r="E50" s="24">
        <v>15</v>
      </c>
      <c r="F50" s="25" t="s">
        <v>1</v>
      </c>
      <c r="G50" s="26">
        <v>18</v>
      </c>
      <c r="H50" s="24">
        <v>2</v>
      </c>
      <c r="I50" s="25" t="s">
        <v>1</v>
      </c>
      <c r="J50" s="26">
        <v>12</v>
      </c>
      <c r="K50" s="31">
        <v>1</v>
      </c>
      <c r="L50" s="32" t="s">
        <v>1</v>
      </c>
      <c r="M50" s="33">
        <v>14</v>
      </c>
      <c r="N50" s="24">
        <v>1</v>
      </c>
      <c r="O50" s="25" t="s">
        <v>1</v>
      </c>
      <c r="P50" s="26">
        <v>15</v>
      </c>
      <c r="Q50" s="24">
        <v>17</v>
      </c>
      <c r="R50" s="25" t="s">
        <v>1</v>
      </c>
      <c r="S50" s="26">
        <v>18</v>
      </c>
      <c r="T50" s="47"/>
      <c r="U50" s="48"/>
      <c r="V50" s="49"/>
      <c r="W50" s="85" t="s">
        <v>5</v>
      </c>
    </row>
    <row r="51" spans="1:23" ht="15">
      <c r="A51" s="23" t="s">
        <v>13</v>
      </c>
      <c r="B51" s="24"/>
      <c r="C51" s="25" t="s">
        <v>1</v>
      </c>
      <c r="D51" s="26"/>
      <c r="E51" s="24">
        <v>14</v>
      </c>
      <c r="F51" s="25" t="s">
        <v>1</v>
      </c>
      <c r="G51" s="26">
        <v>16</v>
      </c>
      <c r="H51" s="24">
        <v>14</v>
      </c>
      <c r="I51" s="25" t="s">
        <v>1</v>
      </c>
      <c r="J51" s="26">
        <v>17</v>
      </c>
      <c r="K51" s="24">
        <v>16</v>
      </c>
      <c r="L51" s="25" t="s">
        <v>1</v>
      </c>
      <c r="M51" s="26">
        <v>18</v>
      </c>
      <c r="N51" s="24">
        <v>16</v>
      </c>
      <c r="O51" s="25" t="s">
        <v>1</v>
      </c>
      <c r="P51" s="26">
        <v>17</v>
      </c>
      <c r="Q51" s="24">
        <v>7</v>
      </c>
      <c r="R51" s="25" t="s">
        <v>1</v>
      </c>
      <c r="S51" s="26">
        <v>10</v>
      </c>
      <c r="T51" s="24"/>
      <c r="U51" s="25"/>
      <c r="V51" s="26"/>
      <c r="W51" s="69" t="s">
        <v>13</v>
      </c>
    </row>
    <row r="52" spans="1:23" ht="15">
      <c r="A52" s="27" t="s">
        <v>6</v>
      </c>
      <c r="B52" s="28"/>
      <c r="C52" s="29" t="s">
        <v>1</v>
      </c>
      <c r="D52" s="30"/>
      <c r="E52" s="28">
        <v>13</v>
      </c>
      <c r="F52" s="29" t="s">
        <v>1</v>
      </c>
      <c r="G52" s="30">
        <v>17</v>
      </c>
      <c r="H52" s="31">
        <v>15</v>
      </c>
      <c r="I52" s="32" t="s">
        <v>1</v>
      </c>
      <c r="J52" s="33">
        <v>16</v>
      </c>
      <c r="K52" s="28">
        <v>7</v>
      </c>
      <c r="L52" s="29" t="s">
        <v>1</v>
      </c>
      <c r="M52" s="30">
        <v>8</v>
      </c>
      <c r="N52" s="28">
        <v>7</v>
      </c>
      <c r="O52" s="29" t="s">
        <v>1</v>
      </c>
      <c r="P52" s="30">
        <v>9</v>
      </c>
      <c r="Q52" s="28">
        <v>2</v>
      </c>
      <c r="R52" s="29" t="s">
        <v>1</v>
      </c>
      <c r="S52" s="30">
        <v>15</v>
      </c>
      <c r="T52" s="28"/>
      <c r="U52" s="29" t="s">
        <v>1</v>
      </c>
      <c r="V52" s="30"/>
      <c r="W52" s="70" t="s">
        <v>6</v>
      </c>
    </row>
    <row r="53" spans="1:23" ht="15">
      <c r="A53" s="27" t="s">
        <v>7</v>
      </c>
      <c r="B53" s="31"/>
      <c r="C53" s="32" t="s">
        <v>1</v>
      </c>
      <c r="D53" s="33"/>
      <c r="E53" s="31">
        <v>2</v>
      </c>
      <c r="F53" s="32" t="s">
        <v>1</v>
      </c>
      <c r="G53" s="33">
        <v>11</v>
      </c>
      <c r="H53" s="31">
        <v>1</v>
      </c>
      <c r="I53" s="32" t="s">
        <v>1</v>
      </c>
      <c r="J53" s="33">
        <v>13</v>
      </c>
      <c r="K53" s="31">
        <v>15</v>
      </c>
      <c r="L53" s="32" t="s">
        <v>1</v>
      </c>
      <c r="M53" s="33">
        <v>17</v>
      </c>
      <c r="N53" s="31">
        <v>2</v>
      </c>
      <c r="O53" s="32" t="s">
        <v>1</v>
      </c>
      <c r="P53" s="33">
        <v>14</v>
      </c>
      <c r="Q53" s="31">
        <v>1</v>
      </c>
      <c r="R53" s="32" t="s">
        <v>1</v>
      </c>
      <c r="S53" s="33">
        <v>16</v>
      </c>
      <c r="T53" s="31"/>
      <c r="U53" s="32"/>
      <c r="V53" s="33"/>
      <c r="W53" s="70" t="s">
        <v>7</v>
      </c>
    </row>
    <row r="54" spans="1:23" ht="15">
      <c r="A54" s="23" t="s">
        <v>14</v>
      </c>
      <c r="B54" s="24"/>
      <c r="C54" s="25" t="s">
        <v>8</v>
      </c>
      <c r="D54" s="26"/>
      <c r="E54" s="24" t="s">
        <v>8</v>
      </c>
      <c r="F54" s="25" t="s">
        <v>8</v>
      </c>
      <c r="G54" s="26" t="s">
        <v>8</v>
      </c>
      <c r="H54" s="24" t="s">
        <v>8</v>
      </c>
      <c r="I54" s="25" t="s">
        <v>8</v>
      </c>
      <c r="J54" s="26" t="s">
        <v>8</v>
      </c>
      <c r="K54" s="24" t="s">
        <v>8</v>
      </c>
      <c r="L54" s="25" t="s">
        <v>8</v>
      </c>
      <c r="M54" s="26" t="s">
        <v>8</v>
      </c>
      <c r="N54" s="24" t="s">
        <v>8</v>
      </c>
      <c r="O54" s="25" t="s">
        <v>8</v>
      </c>
      <c r="P54" s="26" t="s">
        <v>8</v>
      </c>
      <c r="Q54" s="24" t="s">
        <v>8</v>
      </c>
      <c r="R54" s="25" t="s">
        <v>8</v>
      </c>
      <c r="S54" s="26" t="s">
        <v>8</v>
      </c>
      <c r="T54" s="27"/>
      <c r="U54" s="67" t="s">
        <v>1</v>
      </c>
      <c r="V54" s="77"/>
      <c r="W54" s="69" t="s">
        <v>14</v>
      </c>
    </row>
    <row r="55" spans="1:23" ht="15">
      <c r="A55" s="27" t="s">
        <v>9</v>
      </c>
      <c r="B55" s="24"/>
      <c r="C55" s="25" t="s">
        <v>1</v>
      </c>
      <c r="D55" s="26"/>
      <c r="E55" s="24">
        <v>1</v>
      </c>
      <c r="F55" s="25" t="s">
        <v>1</v>
      </c>
      <c r="G55" s="26">
        <v>12</v>
      </c>
      <c r="H55" s="31">
        <v>7</v>
      </c>
      <c r="I55" s="32" t="s">
        <v>1</v>
      </c>
      <c r="J55" s="33">
        <v>18</v>
      </c>
      <c r="K55" s="24">
        <v>2</v>
      </c>
      <c r="L55" s="25" t="s">
        <v>1</v>
      </c>
      <c r="M55" s="26">
        <v>13</v>
      </c>
      <c r="N55" s="31">
        <v>8</v>
      </c>
      <c r="O55" s="32" t="s">
        <v>1</v>
      </c>
      <c r="P55" s="33">
        <v>18</v>
      </c>
      <c r="Q55" s="24">
        <v>8</v>
      </c>
      <c r="R55" s="25" t="s">
        <v>1</v>
      </c>
      <c r="S55" s="26">
        <v>9</v>
      </c>
      <c r="T55" s="24"/>
      <c r="U55" s="25"/>
      <c r="V55" s="26"/>
      <c r="W55" s="70" t="s">
        <v>9</v>
      </c>
    </row>
    <row r="56" spans="1:23" ht="15">
      <c r="A56" s="34" t="s">
        <v>15</v>
      </c>
      <c r="B56" s="34"/>
      <c r="C56" s="35" t="s">
        <v>1</v>
      </c>
      <c r="D56" s="36"/>
      <c r="E56" s="34">
        <v>3</v>
      </c>
      <c r="F56" s="35" t="s">
        <v>1</v>
      </c>
      <c r="G56" s="36">
        <v>10</v>
      </c>
      <c r="H56" s="34">
        <v>3</v>
      </c>
      <c r="I56" s="35" t="s">
        <v>1</v>
      </c>
      <c r="J56" s="36">
        <v>11</v>
      </c>
      <c r="K56" s="34">
        <v>3</v>
      </c>
      <c r="L56" s="35" t="s">
        <v>1</v>
      </c>
      <c r="M56" s="36">
        <v>12</v>
      </c>
      <c r="N56" s="34">
        <v>3</v>
      </c>
      <c r="O56" s="35" t="s">
        <v>1</v>
      </c>
      <c r="P56" s="36">
        <v>13</v>
      </c>
      <c r="Q56" s="34">
        <v>3</v>
      </c>
      <c r="R56" s="35" t="s">
        <v>1</v>
      </c>
      <c r="S56" s="36">
        <v>14</v>
      </c>
      <c r="T56" s="37"/>
      <c r="U56" s="38" t="s">
        <v>1</v>
      </c>
      <c r="V56" s="39"/>
      <c r="W56" s="65" t="s">
        <v>17</v>
      </c>
    </row>
    <row r="57" spans="1:23" ht="15.75" thickBot="1">
      <c r="A57" s="37" t="s">
        <v>16</v>
      </c>
      <c r="B57" s="37"/>
      <c r="C57" s="38" t="s">
        <v>1</v>
      </c>
      <c r="D57" s="39"/>
      <c r="E57" s="37">
        <v>4</v>
      </c>
      <c r="F57" s="38" t="s">
        <v>1</v>
      </c>
      <c r="G57" s="39">
        <v>9</v>
      </c>
      <c r="H57" s="37">
        <v>4</v>
      </c>
      <c r="I57" s="38" t="s">
        <v>1</v>
      </c>
      <c r="J57" s="39">
        <v>10</v>
      </c>
      <c r="K57" s="37">
        <v>4</v>
      </c>
      <c r="L57" s="38" t="s">
        <v>1</v>
      </c>
      <c r="M57" s="39">
        <v>11</v>
      </c>
      <c r="N57" s="37">
        <v>4</v>
      </c>
      <c r="O57" s="38" t="s">
        <v>1</v>
      </c>
      <c r="P57" s="39">
        <v>12</v>
      </c>
      <c r="Q57" s="37">
        <v>4</v>
      </c>
      <c r="R57" s="38" t="s">
        <v>1</v>
      </c>
      <c r="S57" s="39">
        <v>13</v>
      </c>
      <c r="T57" s="58"/>
      <c r="U57" s="41" t="s">
        <v>1</v>
      </c>
      <c r="V57" s="60"/>
      <c r="W57" s="71" t="s">
        <v>18</v>
      </c>
    </row>
    <row r="58" spans="1:19" ht="15">
      <c r="A58" s="34" t="s">
        <v>17</v>
      </c>
      <c r="B58" s="34"/>
      <c r="C58" s="35" t="s">
        <v>1</v>
      </c>
      <c r="D58" s="36"/>
      <c r="E58" s="34">
        <v>6</v>
      </c>
      <c r="F58" s="35" t="s">
        <v>1</v>
      </c>
      <c r="G58" s="36">
        <v>7</v>
      </c>
      <c r="H58" s="34">
        <v>6</v>
      </c>
      <c r="I58" s="35" t="s">
        <v>1</v>
      </c>
      <c r="J58" s="36">
        <v>8</v>
      </c>
      <c r="K58" s="34">
        <v>6</v>
      </c>
      <c r="L58" s="35" t="s">
        <v>1</v>
      </c>
      <c r="M58" s="36">
        <v>9</v>
      </c>
      <c r="N58" s="34">
        <v>6</v>
      </c>
      <c r="O58" s="35" t="s">
        <v>1</v>
      </c>
      <c r="P58" s="36">
        <v>10</v>
      </c>
      <c r="Q58" s="34">
        <v>6</v>
      </c>
      <c r="R58" s="35" t="s">
        <v>1</v>
      </c>
      <c r="S58" s="36">
        <v>11</v>
      </c>
    </row>
    <row r="59" spans="1:19" ht="15.75" thickBot="1">
      <c r="A59" s="40" t="s">
        <v>18</v>
      </c>
      <c r="B59" s="40"/>
      <c r="C59" s="41" t="s">
        <v>1</v>
      </c>
      <c r="D59" s="42"/>
      <c r="E59" s="40">
        <v>5</v>
      </c>
      <c r="F59" s="41" t="s">
        <v>1</v>
      </c>
      <c r="G59" s="42">
        <v>8</v>
      </c>
      <c r="H59" s="40">
        <v>5</v>
      </c>
      <c r="I59" s="41" t="s">
        <v>1</v>
      </c>
      <c r="J59" s="42">
        <v>9</v>
      </c>
      <c r="K59" s="40">
        <v>5</v>
      </c>
      <c r="L59" s="41" t="s">
        <v>1</v>
      </c>
      <c r="M59" s="42">
        <v>10</v>
      </c>
      <c r="N59" s="40">
        <v>5</v>
      </c>
      <c r="O59" s="41" t="s">
        <v>1</v>
      </c>
      <c r="P59" s="42">
        <v>11</v>
      </c>
      <c r="Q59" s="40">
        <v>5</v>
      </c>
      <c r="R59" s="41" t="s">
        <v>1</v>
      </c>
      <c r="S59" s="42">
        <v>12</v>
      </c>
    </row>
    <row r="62" spans="1:16" ht="13.5" thickBot="1">
      <c r="A62" s="131">
        <v>43520</v>
      </c>
      <c r="B62" s="131"/>
      <c r="C62" s="16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</row>
    <row r="63" spans="1:23" ht="15" thickBot="1">
      <c r="A63" s="1" t="s">
        <v>0</v>
      </c>
      <c r="B63" s="125">
        <v>0.5902777777777778</v>
      </c>
      <c r="C63" s="126"/>
      <c r="D63" s="127"/>
      <c r="E63" s="125">
        <v>0.6041666666666666</v>
      </c>
      <c r="F63" s="126"/>
      <c r="G63" s="127"/>
      <c r="H63" s="125">
        <v>0.6180555555555556</v>
      </c>
      <c r="I63" s="126"/>
      <c r="J63" s="127"/>
      <c r="K63" s="125">
        <v>0.6319444444444444</v>
      </c>
      <c r="L63" s="126"/>
      <c r="M63" s="127"/>
      <c r="N63" s="125">
        <v>0.6458333333333334</v>
      </c>
      <c r="O63" s="126"/>
      <c r="P63" s="127"/>
      <c r="Q63" s="125">
        <v>0.6597222222222222</v>
      </c>
      <c r="R63" s="126"/>
      <c r="S63" s="127"/>
      <c r="T63" s="125">
        <v>0.6736111111111112</v>
      </c>
      <c r="U63" s="126"/>
      <c r="V63" s="127"/>
      <c r="W63" s="68" t="s">
        <v>0</v>
      </c>
    </row>
    <row r="64" spans="1:23" ht="19.5" customHeight="1">
      <c r="A64" s="23" t="s">
        <v>5</v>
      </c>
      <c r="B64" s="23"/>
      <c r="C64" s="73"/>
      <c r="D64" s="159"/>
      <c r="E64" s="31">
        <v>11</v>
      </c>
      <c r="F64" s="32" t="s">
        <v>1</v>
      </c>
      <c r="G64" s="33">
        <v>17</v>
      </c>
      <c r="H64" s="47">
        <v>14</v>
      </c>
      <c r="I64" s="48" t="s">
        <v>1</v>
      </c>
      <c r="J64" s="49">
        <v>15</v>
      </c>
      <c r="K64" s="31">
        <v>6</v>
      </c>
      <c r="L64" s="32" t="s">
        <v>1</v>
      </c>
      <c r="M64" s="33">
        <v>7</v>
      </c>
      <c r="N64" s="31">
        <v>1</v>
      </c>
      <c r="O64" s="32" t="s">
        <v>1</v>
      </c>
      <c r="P64" s="33">
        <v>13</v>
      </c>
      <c r="Q64" s="47">
        <v>1</v>
      </c>
      <c r="R64" s="48" t="s">
        <v>1</v>
      </c>
      <c r="S64" s="49">
        <v>14</v>
      </c>
      <c r="T64" s="47"/>
      <c r="U64" s="48"/>
      <c r="V64" s="49"/>
      <c r="W64" s="85" t="s">
        <v>5</v>
      </c>
    </row>
    <row r="65" spans="1:23" ht="19.5" customHeight="1">
      <c r="A65" s="23" t="s">
        <v>13</v>
      </c>
      <c r="B65" s="23"/>
      <c r="C65" s="67"/>
      <c r="D65" s="159"/>
      <c r="E65" s="24">
        <v>13</v>
      </c>
      <c r="F65" s="25" t="s">
        <v>1</v>
      </c>
      <c r="G65" s="26">
        <v>15</v>
      </c>
      <c r="H65" s="24">
        <v>12</v>
      </c>
      <c r="I65" s="25" t="s">
        <v>1</v>
      </c>
      <c r="J65" s="26">
        <v>17</v>
      </c>
      <c r="K65" s="24">
        <v>14</v>
      </c>
      <c r="L65" s="25" t="s">
        <v>1</v>
      </c>
      <c r="M65" s="26">
        <v>16</v>
      </c>
      <c r="N65" s="24">
        <v>14</v>
      </c>
      <c r="O65" s="25" t="s">
        <v>1</v>
      </c>
      <c r="P65" s="26">
        <v>17</v>
      </c>
      <c r="Q65" s="24">
        <v>6</v>
      </c>
      <c r="R65" s="25" t="s">
        <v>1</v>
      </c>
      <c r="S65" s="26">
        <v>9</v>
      </c>
      <c r="T65" s="24"/>
      <c r="U65" s="25"/>
      <c r="V65" s="26"/>
      <c r="W65" s="69" t="s">
        <v>13</v>
      </c>
    </row>
    <row r="66" spans="1:23" ht="19.5" customHeight="1">
      <c r="A66" s="27" t="s">
        <v>6</v>
      </c>
      <c r="B66" s="27">
        <v>16</v>
      </c>
      <c r="C66" s="67" t="s">
        <v>1</v>
      </c>
      <c r="D66" s="67">
        <v>18</v>
      </c>
      <c r="E66" s="31">
        <v>12</v>
      </c>
      <c r="F66" s="32" t="s">
        <v>1</v>
      </c>
      <c r="G66" s="33">
        <v>16</v>
      </c>
      <c r="H66" s="31">
        <v>13</v>
      </c>
      <c r="I66" s="32" t="s">
        <v>1</v>
      </c>
      <c r="J66" s="33">
        <v>16</v>
      </c>
      <c r="K66" s="31">
        <v>13</v>
      </c>
      <c r="L66" s="32" t="s">
        <v>1</v>
      </c>
      <c r="M66" s="33">
        <v>17</v>
      </c>
      <c r="N66" s="31">
        <v>15</v>
      </c>
      <c r="O66" s="32" t="s">
        <v>1</v>
      </c>
      <c r="P66" s="33">
        <v>16</v>
      </c>
      <c r="Q66" s="24">
        <v>2</v>
      </c>
      <c r="R66" s="25" t="s">
        <v>1</v>
      </c>
      <c r="S66" s="26">
        <v>13</v>
      </c>
      <c r="T66" s="28"/>
      <c r="U66" s="29" t="s">
        <v>1</v>
      </c>
      <c r="V66" s="30"/>
      <c r="W66" s="70" t="s">
        <v>6</v>
      </c>
    </row>
    <row r="67" spans="1:23" ht="19.5" customHeight="1">
      <c r="A67" s="27" t="s">
        <v>7</v>
      </c>
      <c r="B67" s="27">
        <v>1</v>
      </c>
      <c r="C67" s="67" t="s">
        <v>1</v>
      </c>
      <c r="D67" s="67">
        <v>12</v>
      </c>
      <c r="E67" s="31">
        <v>14</v>
      </c>
      <c r="F67" s="32" t="s">
        <v>1</v>
      </c>
      <c r="G67" s="33">
        <v>18</v>
      </c>
      <c r="H67" s="24">
        <v>1</v>
      </c>
      <c r="I67" s="25" t="s">
        <v>1</v>
      </c>
      <c r="J67" s="26">
        <v>11</v>
      </c>
      <c r="K67" s="24">
        <v>15</v>
      </c>
      <c r="L67" s="25" t="s">
        <v>1</v>
      </c>
      <c r="M67" s="26">
        <v>18</v>
      </c>
      <c r="N67" s="24">
        <v>2</v>
      </c>
      <c r="O67" s="25" t="s">
        <v>1</v>
      </c>
      <c r="P67" s="26">
        <v>12</v>
      </c>
      <c r="Q67" s="31">
        <v>15</v>
      </c>
      <c r="R67" s="32" t="s">
        <v>1</v>
      </c>
      <c r="S67" s="33">
        <v>17</v>
      </c>
      <c r="T67" s="31"/>
      <c r="U67" s="32"/>
      <c r="V67" s="33"/>
      <c r="W67" s="70" t="s">
        <v>7</v>
      </c>
    </row>
    <row r="68" spans="1:23" ht="19.5" customHeight="1">
      <c r="A68" s="23" t="s">
        <v>14</v>
      </c>
      <c r="B68" s="23"/>
      <c r="C68" s="67"/>
      <c r="D68" s="159"/>
      <c r="E68" s="31">
        <v>1</v>
      </c>
      <c r="F68" s="32" t="s">
        <v>1</v>
      </c>
      <c r="G68" s="33">
        <v>10</v>
      </c>
      <c r="H68" s="24">
        <v>6</v>
      </c>
      <c r="I68" s="25" t="s">
        <v>1</v>
      </c>
      <c r="J68" s="26">
        <v>18</v>
      </c>
      <c r="K68" s="24">
        <v>5</v>
      </c>
      <c r="L68" s="25" t="s">
        <v>1</v>
      </c>
      <c r="M68" s="26">
        <v>8</v>
      </c>
      <c r="N68" s="24">
        <v>3</v>
      </c>
      <c r="O68" s="25" t="s">
        <v>1</v>
      </c>
      <c r="P68" s="26">
        <v>11</v>
      </c>
      <c r="Q68" s="24">
        <v>4</v>
      </c>
      <c r="R68" s="25" t="s">
        <v>1</v>
      </c>
      <c r="S68" s="26">
        <v>11</v>
      </c>
      <c r="T68" s="27"/>
      <c r="U68" s="67" t="s">
        <v>1</v>
      </c>
      <c r="V68" s="77"/>
      <c r="W68" s="69" t="s">
        <v>14</v>
      </c>
    </row>
    <row r="69" spans="1:23" ht="19.5" customHeight="1">
      <c r="A69" s="27" t="s">
        <v>9</v>
      </c>
      <c r="B69" s="27">
        <v>2</v>
      </c>
      <c r="C69" s="67" t="s">
        <v>1</v>
      </c>
      <c r="D69" s="67">
        <v>10</v>
      </c>
      <c r="E69" s="31">
        <v>4</v>
      </c>
      <c r="F69" s="32" t="s">
        <v>1</v>
      </c>
      <c r="G69" s="33">
        <v>7</v>
      </c>
      <c r="H69" s="31">
        <v>4</v>
      </c>
      <c r="I69" s="32" t="s">
        <v>1</v>
      </c>
      <c r="J69" s="33">
        <v>8</v>
      </c>
      <c r="K69" s="24">
        <v>2</v>
      </c>
      <c r="L69" s="25" t="s">
        <v>1</v>
      </c>
      <c r="M69" s="26">
        <v>11</v>
      </c>
      <c r="N69" s="31">
        <v>7</v>
      </c>
      <c r="O69" s="32" t="s">
        <v>1</v>
      </c>
      <c r="P69" s="33">
        <v>18</v>
      </c>
      <c r="Q69" s="31">
        <v>7</v>
      </c>
      <c r="R69" s="32" t="s">
        <v>1</v>
      </c>
      <c r="S69" s="33">
        <v>8</v>
      </c>
      <c r="T69" s="24"/>
      <c r="U69" s="25"/>
      <c r="V69" s="26"/>
      <c r="W69" s="70" t="s">
        <v>9</v>
      </c>
    </row>
    <row r="70" spans="1:23" ht="19.5" customHeight="1">
      <c r="A70" s="34" t="s">
        <v>17</v>
      </c>
      <c r="B70" s="34"/>
      <c r="C70" s="35"/>
      <c r="D70" s="35"/>
      <c r="E70" s="34">
        <v>2</v>
      </c>
      <c r="F70" s="35" t="s">
        <v>1</v>
      </c>
      <c r="G70" s="36">
        <v>9</v>
      </c>
      <c r="H70" s="34">
        <v>3</v>
      </c>
      <c r="I70" s="35" t="s">
        <v>1</v>
      </c>
      <c r="J70" s="36">
        <v>9</v>
      </c>
      <c r="K70" s="34">
        <v>3</v>
      </c>
      <c r="L70" s="35" t="s">
        <v>1</v>
      </c>
      <c r="M70" s="36">
        <v>10</v>
      </c>
      <c r="N70" s="34">
        <v>6</v>
      </c>
      <c r="O70" s="35" t="s">
        <v>1</v>
      </c>
      <c r="P70" s="36">
        <v>8</v>
      </c>
      <c r="Q70" s="34">
        <v>3</v>
      </c>
      <c r="R70" s="35" t="s">
        <v>1</v>
      </c>
      <c r="S70" s="36">
        <v>12</v>
      </c>
      <c r="T70" s="37">
        <v>3</v>
      </c>
      <c r="U70" s="38" t="s">
        <v>1</v>
      </c>
      <c r="V70" s="39">
        <v>8</v>
      </c>
      <c r="W70" s="65" t="s">
        <v>17</v>
      </c>
    </row>
    <row r="71" spans="1:23" ht="19.5" customHeight="1" thickBot="1">
      <c r="A71" s="37" t="s">
        <v>18</v>
      </c>
      <c r="B71" s="40"/>
      <c r="C71" s="41"/>
      <c r="D71" s="41"/>
      <c r="E71" s="40">
        <v>5</v>
      </c>
      <c r="F71" s="41" t="s">
        <v>1</v>
      </c>
      <c r="G71" s="42">
        <v>6</v>
      </c>
      <c r="H71" s="40">
        <v>5</v>
      </c>
      <c r="I71" s="41" t="s">
        <v>1</v>
      </c>
      <c r="J71" s="42">
        <v>7</v>
      </c>
      <c r="K71" s="37">
        <v>4</v>
      </c>
      <c r="L71" s="38" t="s">
        <v>1</v>
      </c>
      <c r="M71" s="39">
        <v>9</v>
      </c>
      <c r="N71" s="37">
        <v>4</v>
      </c>
      <c r="O71" s="38" t="s">
        <v>1</v>
      </c>
      <c r="P71" s="39">
        <v>10</v>
      </c>
      <c r="Q71" s="40">
        <v>5</v>
      </c>
      <c r="R71" s="41" t="s">
        <v>1</v>
      </c>
      <c r="S71" s="42">
        <v>10</v>
      </c>
      <c r="T71" s="58">
        <v>5</v>
      </c>
      <c r="U71" s="41" t="s">
        <v>1</v>
      </c>
      <c r="V71" s="60">
        <v>9</v>
      </c>
      <c r="W71" s="71" t="s">
        <v>18</v>
      </c>
    </row>
    <row r="72" spans="1:22" ht="15.75" thickBot="1">
      <c r="A72" s="153" t="s">
        <v>80</v>
      </c>
      <c r="B72" s="79"/>
      <c r="C72" s="80"/>
      <c r="D72" s="81"/>
      <c r="E72" s="83">
        <v>3</v>
      </c>
      <c r="F72" s="83" t="s">
        <v>81</v>
      </c>
      <c r="G72" s="83">
        <v>8</v>
      </c>
      <c r="H72" s="82">
        <v>2</v>
      </c>
      <c r="I72" s="83" t="s">
        <v>81</v>
      </c>
      <c r="J72" s="84">
        <v>10</v>
      </c>
      <c r="K72" s="83">
        <v>1</v>
      </c>
      <c r="L72" s="83" t="s">
        <v>81</v>
      </c>
      <c r="M72" s="83">
        <v>12</v>
      </c>
      <c r="N72" s="82">
        <v>5</v>
      </c>
      <c r="O72" s="83" t="s">
        <v>81</v>
      </c>
      <c r="P72" s="84">
        <v>9</v>
      </c>
      <c r="Q72" s="82">
        <v>16</v>
      </c>
      <c r="R72" s="83" t="s">
        <v>81</v>
      </c>
      <c r="S72" s="84">
        <v>18</v>
      </c>
      <c r="T72" s="158"/>
      <c r="U72" s="158"/>
      <c r="V72" s="158"/>
    </row>
  </sheetData>
  <sheetProtection/>
  <mergeCells count="27">
    <mergeCell ref="T63:V63"/>
    <mergeCell ref="B63:D63"/>
    <mergeCell ref="Q49:S49"/>
    <mergeCell ref="A62:P62"/>
    <mergeCell ref="E63:G63"/>
    <mergeCell ref="H63:J63"/>
    <mergeCell ref="K63:M63"/>
    <mergeCell ref="N63:P63"/>
    <mergeCell ref="Q63:S63"/>
    <mergeCell ref="B33:D33"/>
    <mergeCell ref="K49:M49"/>
    <mergeCell ref="N49:P49"/>
    <mergeCell ref="A32:P32"/>
    <mergeCell ref="E33:G33"/>
    <mergeCell ref="H33:J33"/>
    <mergeCell ref="K33:M33"/>
    <mergeCell ref="N33:P33"/>
    <mergeCell ref="T49:V49"/>
    <mergeCell ref="A1:P1"/>
    <mergeCell ref="A44:P44"/>
    <mergeCell ref="A45:P45"/>
    <mergeCell ref="Q22:S22"/>
    <mergeCell ref="A48:P48"/>
    <mergeCell ref="B49:D49"/>
    <mergeCell ref="E49:G49"/>
    <mergeCell ref="H49:J49"/>
    <mergeCell ref="Q33:S33"/>
  </mergeCells>
  <printOptions horizontalCentered="1" verticalCentered="1"/>
  <pageMargins left="0.39" right="0.1" top="0.55" bottom="0.44" header="0.5" footer="0.4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6">
      <selection activeCell="O8" sqref="O8"/>
    </sheetView>
  </sheetViews>
  <sheetFormatPr defaultColWidth="9.140625" defaultRowHeight="12.75"/>
  <cols>
    <col min="2" max="23" width="7.7109375" style="0" customWidth="1"/>
  </cols>
  <sheetData>
    <row r="1" spans="1:16" ht="23.25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1:16" ht="12.75">
      <c r="A2" s="12"/>
      <c r="B2" s="13"/>
      <c r="C2" s="12"/>
      <c r="D2" s="14" t="s">
        <v>2</v>
      </c>
      <c r="E2" s="14" t="s">
        <v>21</v>
      </c>
      <c r="F2" s="15"/>
      <c r="G2" s="16"/>
      <c r="H2" s="64"/>
      <c r="I2" s="14" t="s">
        <v>22</v>
      </c>
      <c r="J2" s="16"/>
      <c r="K2" s="13"/>
      <c r="L2" s="12"/>
      <c r="M2" s="16"/>
      <c r="N2" s="21"/>
      <c r="O2" s="3"/>
      <c r="P2" s="3"/>
    </row>
    <row r="3" spans="1:16" ht="15">
      <c r="A3" s="4"/>
      <c r="B3" s="10"/>
      <c r="C3" s="4" t="s">
        <v>8</v>
      </c>
      <c r="D3" s="20">
        <v>1</v>
      </c>
      <c r="E3" s="61" t="s">
        <v>69</v>
      </c>
      <c r="F3" s="4"/>
      <c r="G3" s="4"/>
      <c r="H3" s="4"/>
      <c r="I3" t="s">
        <v>29</v>
      </c>
      <c r="J3" s="4"/>
      <c r="K3" s="63" t="s">
        <v>68</v>
      </c>
      <c r="P3" s="4"/>
    </row>
    <row r="4" spans="1:16" ht="15">
      <c r="A4" s="4"/>
      <c r="B4" s="10"/>
      <c r="C4" s="4"/>
      <c r="D4" s="20">
        <v>2</v>
      </c>
      <c r="E4" s="61" t="s">
        <v>38</v>
      </c>
      <c r="G4" s="4"/>
      <c r="H4" s="4"/>
      <c r="I4" t="s">
        <v>39</v>
      </c>
      <c r="J4" s="4"/>
      <c r="K4" t="s">
        <v>40</v>
      </c>
      <c r="P4" s="4"/>
    </row>
    <row r="5" spans="1:28" ht="18.75">
      <c r="A5" s="4"/>
      <c r="B5" s="10"/>
      <c r="C5" s="4"/>
      <c r="D5" s="20">
        <v>3</v>
      </c>
      <c r="E5" s="61" t="s">
        <v>70</v>
      </c>
      <c r="G5" s="4"/>
      <c r="H5" s="4"/>
      <c r="I5" t="s">
        <v>41</v>
      </c>
      <c r="J5" s="4"/>
      <c r="K5" t="s">
        <v>42</v>
      </c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</row>
    <row r="6" spans="1:16" ht="15">
      <c r="A6" s="4"/>
      <c r="B6" s="10"/>
      <c r="C6" s="4"/>
      <c r="D6" s="20">
        <v>4</v>
      </c>
      <c r="E6" s="61" t="s">
        <v>26</v>
      </c>
      <c r="G6" s="4"/>
      <c r="H6" s="4"/>
      <c r="I6" t="s">
        <v>30</v>
      </c>
      <c r="J6" s="4"/>
      <c r="K6" t="s">
        <v>31</v>
      </c>
      <c r="P6" s="4"/>
    </row>
    <row r="7" spans="1:16" ht="15">
      <c r="A7" s="4"/>
      <c r="B7" s="10"/>
      <c r="C7" s="4"/>
      <c r="D7" s="20">
        <v>5</v>
      </c>
      <c r="E7" s="61" t="s">
        <v>71</v>
      </c>
      <c r="F7" s="4"/>
      <c r="G7" s="4"/>
      <c r="H7" s="4"/>
      <c r="I7" t="s">
        <v>36</v>
      </c>
      <c r="J7" s="4"/>
      <c r="K7" t="s">
        <v>37</v>
      </c>
      <c r="P7" s="4"/>
    </row>
    <row r="8" spans="1:16" ht="15">
      <c r="A8" s="4"/>
      <c r="B8" s="10"/>
      <c r="C8" s="4"/>
      <c r="D8" s="20">
        <v>6</v>
      </c>
      <c r="E8" s="61" t="s">
        <v>72</v>
      </c>
      <c r="F8" s="4"/>
      <c r="G8" s="4"/>
      <c r="H8" s="4"/>
      <c r="I8" t="s">
        <v>27</v>
      </c>
      <c r="J8" s="4"/>
      <c r="K8" t="s">
        <v>28</v>
      </c>
      <c r="N8" s="4"/>
      <c r="P8" s="4"/>
    </row>
    <row r="9" spans="1:16" ht="15">
      <c r="A9" s="4"/>
      <c r="B9" s="10"/>
      <c r="C9" s="4"/>
      <c r="D9" s="20">
        <v>7</v>
      </c>
      <c r="E9" s="61" t="s">
        <v>25</v>
      </c>
      <c r="F9" s="4"/>
      <c r="G9" s="4"/>
      <c r="H9" s="4"/>
      <c r="I9" t="s">
        <v>34</v>
      </c>
      <c r="J9" s="4"/>
      <c r="K9" t="s">
        <v>35</v>
      </c>
      <c r="N9" s="4"/>
      <c r="P9" s="4"/>
    </row>
    <row r="10" spans="1:16" ht="15">
      <c r="A10" s="4"/>
      <c r="B10" s="10"/>
      <c r="C10" s="4"/>
      <c r="D10" s="20">
        <v>8</v>
      </c>
      <c r="E10" s="61" t="s">
        <v>24</v>
      </c>
      <c r="F10" s="4"/>
      <c r="G10" s="4"/>
      <c r="H10" s="4"/>
      <c r="I10" t="s">
        <v>43</v>
      </c>
      <c r="J10" s="4"/>
      <c r="K10" t="s">
        <v>44</v>
      </c>
      <c r="N10" s="4"/>
      <c r="P10" s="4"/>
    </row>
    <row r="11" spans="1:16" ht="15">
      <c r="A11" s="4"/>
      <c r="B11" s="10"/>
      <c r="C11" s="4"/>
      <c r="D11" s="20">
        <v>9</v>
      </c>
      <c r="E11" s="61" t="s">
        <v>73</v>
      </c>
      <c r="F11" s="4"/>
      <c r="G11" s="4"/>
      <c r="H11" s="4"/>
      <c r="I11" t="s">
        <v>45</v>
      </c>
      <c r="J11" s="4"/>
      <c r="K11" t="s">
        <v>46</v>
      </c>
      <c r="P11" s="4"/>
    </row>
    <row r="12" spans="1:16" ht="15">
      <c r="A12" s="4"/>
      <c r="B12" s="10"/>
      <c r="C12" s="4"/>
      <c r="D12" s="20">
        <v>10</v>
      </c>
      <c r="E12" s="61" t="s">
        <v>47</v>
      </c>
      <c r="G12" s="4"/>
      <c r="H12" s="4"/>
      <c r="I12" t="s">
        <v>48</v>
      </c>
      <c r="J12" s="4"/>
      <c r="K12" t="s">
        <v>49</v>
      </c>
      <c r="P12" s="4"/>
    </row>
    <row r="13" spans="1:16" ht="15">
      <c r="A13" s="4"/>
      <c r="B13" s="10"/>
      <c r="C13" s="4"/>
      <c r="D13" s="20">
        <v>11</v>
      </c>
      <c r="E13" s="62" t="s">
        <v>50</v>
      </c>
      <c r="G13" s="4"/>
      <c r="H13" s="4"/>
      <c r="I13" t="s">
        <v>32</v>
      </c>
      <c r="J13" s="4"/>
      <c r="K13" t="s">
        <v>33</v>
      </c>
      <c r="P13" s="4"/>
    </row>
    <row r="14" spans="1:16" ht="15">
      <c r="A14" s="4"/>
      <c r="B14" s="10"/>
      <c r="C14" s="4"/>
      <c r="D14" s="20">
        <v>12</v>
      </c>
      <c r="E14" s="61" t="s">
        <v>74</v>
      </c>
      <c r="F14" s="4"/>
      <c r="G14" s="4"/>
      <c r="H14" s="4"/>
      <c r="I14" t="s">
        <v>51</v>
      </c>
      <c r="J14" s="4"/>
      <c r="K14" t="s">
        <v>52</v>
      </c>
      <c r="N14" s="4"/>
      <c r="P14" s="4"/>
    </row>
    <row r="15" spans="1:11" ht="15">
      <c r="A15" s="4"/>
      <c r="B15" s="10"/>
      <c r="C15" s="4"/>
      <c r="D15" s="20">
        <v>13</v>
      </c>
      <c r="E15" s="61" t="s">
        <v>53</v>
      </c>
      <c r="F15" s="4"/>
      <c r="G15" s="4"/>
      <c r="H15" s="4"/>
      <c r="I15" t="s">
        <v>54</v>
      </c>
      <c r="J15" s="4"/>
      <c r="K15" t="s">
        <v>55</v>
      </c>
    </row>
    <row r="16" spans="1:11" ht="15">
      <c r="A16" s="4"/>
      <c r="B16" s="10"/>
      <c r="C16" s="4"/>
      <c r="D16" s="20">
        <v>14</v>
      </c>
      <c r="E16" s="62" t="s">
        <v>75</v>
      </c>
      <c r="G16" s="4"/>
      <c r="H16" s="4"/>
      <c r="I16" t="s">
        <v>56</v>
      </c>
      <c r="J16" s="4"/>
      <c r="K16" t="s">
        <v>57</v>
      </c>
    </row>
    <row r="17" spans="1:11" ht="15">
      <c r="A17" s="4"/>
      <c r="B17" s="10"/>
      <c r="C17" s="4"/>
      <c r="D17" s="20">
        <v>15</v>
      </c>
      <c r="E17" s="61" t="s">
        <v>76</v>
      </c>
      <c r="G17" s="4"/>
      <c r="H17" s="4"/>
      <c r="I17" t="s">
        <v>58</v>
      </c>
      <c r="J17" s="4"/>
      <c r="K17" t="s">
        <v>59</v>
      </c>
    </row>
    <row r="18" spans="1:11" ht="15">
      <c r="A18" s="4"/>
      <c r="B18" s="10"/>
      <c r="C18" s="4"/>
      <c r="D18" s="20">
        <v>16</v>
      </c>
      <c r="E18" s="62" t="s">
        <v>60</v>
      </c>
      <c r="G18" s="4"/>
      <c r="H18" s="4"/>
      <c r="I18" t="s">
        <v>51</v>
      </c>
      <c r="J18" s="4"/>
      <c r="K18" t="s">
        <v>61</v>
      </c>
    </row>
    <row r="19" spans="1:11" ht="15">
      <c r="A19" s="4"/>
      <c r="B19" s="10"/>
      <c r="C19" s="4"/>
      <c r="D19" s="20">
        <v>17</v>
      </c>
      <c r="E19" s="62" t="s">
        <v>62</v>
      </c>
      <c r="G19" s="4"/>
      <c r="H19" s="4"/>
      <c r="I19" t="s">
        <v>63</v>
      </c>
      <c r="J19" s="4"/>
      <c r="K19" t="s">
        <v>64</v>
      </c>
    </row>
    <row r="20" spans="1:28" ht="15">
      <c r="A20" s="4"/>
      <c r="B20" s="10"/>
      <c r="C20" s="4"/>
      <c r="D20" s="20">
        <v>18</v>
      </c>
      <c r="E20" s="62" t="s">
        <v>65</v>
      </c>
      <c r="G20" s="4"/>
      <c r="H20" s="4"/>
      <c r="I20" t="s">
        <v>66</v>
      </c>
      <c r="J20" s="4"/>
      <c r="K20" t="s">
        <v>67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11" ht="12.75">
      <c r="A21" s="4"/>
      <c r="B21" s="10"/>
      <c r="C21" s="4"/>
      <c r="D21" s="20" t="s">
        <v>8</v>
      </c>
      <c r="E21" s="8" t="s">
        <v>8</v>
      </c>
      <c r="F21" s="22"/>
      <c r="G21" s="22"/>
      <c r="H21" t="s">
        <v>8</v>
      </c>
      <c r="I21" t="s">
        <v>8</v>
      </c>
      <c r="J21" s="11"/>
      <c r="K21" s="10"/>
    </row>
    <row r="22" spans="2:19" ht="12.75">
      <c r="B22" t="s">
        <v>3</v>
      </c>
      <c r="D22" s="5"/>
      <c r="E22" s="9"/>
      <c r="G22" s="5"/>
      <c r="H22" s="9"/>
      <c r="J22" s="5"/>
      <c r="K22" s="9"/>
      <c r="M22" s="5"/>
      <c r="P22" s="98" t="s">
        <v>83</v>
      </c>
      <c r="Q22" s="99"/>
      <c r="R22" s="98"/>
      <c r="S22" s="98"/>
    </row>
    <row r="23" spans="2:19" ht="12.75">
      <c r="B23" s="5" t="s">
        <v>10</v>
      </c>
      <c r="C23" s="6"/>
      <c r="D23" s="6"/>
      <c r="E23" s="6"/>
      <c r="F23" s="6"/>
      <c r="P23" s="98" t="s">
        <v>84</v>
      </c>
      <c r="Q23" s="98"/>
      <c r="R23" s="98"/>
      <c r="S23" s="98"/>
    </row>
    <row r="24" spans="2:19" ht="12.75">
      <c r="B24" s="5" t="s">
        <v>11</v>
      </c>
      <c r="C24" s="6"/>
      <c r="D24" s="6"/>
      <c r="E24" s="6"/>
      <c r="F24" s="6"/>
      <c r="P24" s="98"/>
      <c r="Q24" s="99"/>
      <c r="R24" s="98"/>
      <c r="S24" s="98"/>
    </row>
    <row r="25" spans="1:19" ht="12.75">
      <c r="A25" s="6"/>
      <c r="B25" s="17" t="s">
        <v>12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"/>
      <c r="P25" s="98" t="s">
        <v>85</v>
      </c>
      <c r="Q25" s="98"/>
      <c r="R25" s="98"/>
      <c r="S25" s="98"/>
    </row>
    <row r="26" spans="1:19" ht="12.75">
      <c r="A26" s="6"/>
      <c r="B26" s="17" t="s">
        <v>19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"/>
      <c r="P26" s="98" t="s">
        <v>86</v>
      </c>
      <c r="Q26" s="98"/>
      <c r="R26" s="98"/>
      <c r="S26" s="98"/>
    </row>
    <row r="27" spans="1:20" ht="15">
      <c r="A27" s="6"/>
      <c r="B27" s="53" t="s">
        <v>23</v>
      </c>
      <c r="C27" s="54"/>
      <c r="D27" s="54"/>
      <c r="E27" s="54"/>
      <c r="F27" s="54"/>
      <c r="G27" s="54"/>
      <c r="H27" s="54"/>
      <c r="I27" s="54"/>
      <c r="J27" s="54"/>
      <c r="K27" s="54"/>
      <c r="L27" s="19"/>
      <c r="M27" s="19"/>
      <c r="N27" s="19"/>
      <c r="O27" s="6"/>
      <c r="P27" s="98" t="s">
        <v>87</v>
      </c>
      <c r="Q27" s="97"/>
      <c r="R27" s="97"/>
      <c r="S27" s="97"/>
      <c r="T27" s="86"/>
    </row>
    <row r="28" spans="1:15" ht="12.75">
      <c r="A28" s="6"/>
      <c r="B28" s="11" t="s">
        <v>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6"/>
    </row>
    <row r="29" spans="2:17" ht="12.75">
      <c r="B29" s="5" t="s">
        <v>4</v>
      </c>
      <c r="C29" s="6"/>
      <c r="D29" s="5"/>
      <c r="E29" s="9"/>
      <c r="F29" s="6"/>
      <c r="G29" s="5"/>
      <c r="H29" s="9"/>
      <c r="I29" s="6"/>
      <c r="J29" s="5"/>
      <c r="K29" s="9"/>
      <c r="M29" s="5"/>
      <c r="P29" s="115"/>
      <c r="Q29" s="116" t="s">
        <v>88</v>
      </c>
    </row>
    <row r="30" spans="2:13" ht="12.75">
      <c r="B30" s="9"/>
      <c r="D30" s="5"/>
      <c r="E30" s="9"/>
      <c r="G30" s="5"/>
      <c r="H30" s="9"/>
      <c r="J30" s="5"/>
      <c r="K30" s="9"/>
      <c r="M30" s="5"/>
    </row>
    <row r="31" spans="16:19" ht="15">
      <c r="P31" s="29"/>
      <c r="Q31" s="29"/>
      <c r="R31" s="29"/>
      <c r="S31" s="29"/>
    </row>
    <row r="32" spans="1:16" ht="13.5" thickBot="1">
      <c r="A32" s="131">
        <v>43506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</row>
    <row r="33" spans="1:23" ht="15" thickBot="1">
      <c r="A33" s="1" t="s">
        <v>0</v>
      </c>
      <c r="B33" s="125">
        <v>0.5902777777777778</v>
      </c>
      <c r="C33" s="126"/>
      <c r="D33" s="127"/>
      <c r="E33" s="125">
        <v>0.6041666666666666</v>
      </c>
      <c r="F33" s="126"/>
      <c r="G33" s="127"/>
      <c r="H33" s="125">
        <v>0.6180555555555556</v>
      </c>
      <c r="I33" s="126"/>
      <c r="J33" s="127"/>
      <c r="K33" s="125">
        <v>0.6319444444444444</v>
      </c>
      <c r="L33" s="126"/>
      <c r="M33" s="127"/>
      <c r="N33" s="125">
        <v>0.6458333333333334</v>
      </c>
      <c r="O33" s="126"/>
      <c r="P33" s="127"/>
      <c r="Q33" s="125">
        <v>0.6597222222222222</v>
      </c>
      <c r="R33" s="126"/>
      <c r="S33" s="127"/>
      <c r="T33" s="125">
        <v>0.6736111111111112</v>
      </c>
      <c r="U33" s="126"/>
      <c r="V33" s="127"/>
      <c r="W33" s="68" t="s">
        <v>0</v>
      </c>
    </row>
    <row r="34" spans="1:23" ht="19.5" customHeight="1">
      <c r="A34" s="72" t="s">
        <v>5</v>
      </c>
      <c r="B34" s="47"/>
      <c r="C34" s="48" t="s">
        <v>1</v>
      </c>
      <c r="D34" s="49"/>
      <c r="E34" s="25">
        <v>2</v>
      </c>
      <c r="F34" s="25" t="s">
        <v>1</v>
      </c>
      <c r="G34" s="26">
        <v>4</v>
      </c>
      <c r="H34" s="24">
        <v>8</v>
      </c>
      <c r="I34" s="25" t="s">
        <v>1</v>
      </c>
      <c r="J34" s="26">
        <v>16</v>
      </c>
      <c r="K34" s="24">
        <v>3</v>
      </c>
      <c r="L34" s="25" t="s">
        <v>1</v>
      </c>
      <c r="M34" s="26">
        <v>5</v>
      </c>
      <c r="N34" s="24">
        <v>2</v>
      </c>
      <c r="O34" s="25" t="s">
        <v>1</v>
      </c>
      <c r="P34" s="26">
        <v>7</v>
      </c>
      <c r="Q34" s="24">
        <v>12</v>
      </c>
      <c r="R34" s="25" t="s">
        <v>1</v>
      </c>
      <c r="S34" s="26">
        <v>15</v>
      </c>
      <c r="T34" s="47"/>
      <c r="U34" s="48"/>
      <c r="V34" s="49"/>
      <c r="W34" s="85" t="s">
        <v>5</v>
      </c>
    </row>
    <row r="35" spans="1:23" ht="19.5" customHeight="1">
      <c r="A35" s="23" t="s">
        <v>13</v>
      </c>
      <c r="B35" s="24"/>
      <c r="C35" s="25"/>
      <c r="D35" s="26"/>
      <c r="E35" s="25">
        <v>8</v>
      </c>
      <c r="F35" s="25" t="s">
        <v>1</v>
      </c>
      <c r="G35" s="26">
        <v>15</v>
      </c>
      <c r="H35" s="24">
        <v>9</v>
      </c>
      <c r="I35" s="25" t="s">
        <v>1</v>
      </c>
      <c r="J35" s="26">
        <v>15</v>
      </c>
      <c r="K35" s="24">
        <v>2</v>
      </c>
      <c r="L35" s="25" t="s">
        <v>1</v>
      </c>
      <c r="M35" s="26">
        <v>6</v>
      </c>
      <c r="N35" s="24">
        <v>1</v>
      </c>
      <c r="O35" s="25" t="s">
        <v>1</v>
      </c>
      <c r="P35" s="26">
        <v>8</v>
      </c>
      <c r="Q35" s="24">
        <v>4</v>
      </c>
      <c r="R35" s="25" t="s">
        <v>1</v>
      </c>
      <c r="S35" s="26">
        <v>6</v>
      </c>
      <c r="T35" s="24"/>
      <c r="U35" s="25"/>
      <c r="V35" s="26"/>
      <c r="W35" s="69" t="s">
        <v>13</v>
      </c>
    </row>
    <row r="36" spans="1:23" ht="19.5" customHeight="1">
      <c r="A36" s="27" t="s">
        <v>6</v>
      </c>
      <c r="B36" s="24">
        <v>2</v>
      </c>
      <c r="C36" s="25" t="s">
        <v>1</v>
      </c>
      <c r="D36" s="26">
        <v>8</v>
      </c>
      <c r="E36" s="29">
        <v>1</v>
      </c>
      <c r="F36" s="29" t="s">
        <v>1</v>
      </c>
      <c r="G36" s="30">
        <v>5</v>
      </c>
      <c r="H36" s="28">
        <v>2</v>
      </c>
      <c r="I36" s="29" t="s">
        <v>1</v>
      </c>
      <c r="J36" s="30">
        <v>5</v>
      </c>
      <c r="K36" s="28">
        <v>1</v>
      </c>
      <c r="L36" s="29" t="s">
        <v>1</v>
      </c>
      <c r="M36" s="30">
        <v>7</v>
      </c>
      <c r="N36" s="28">
        <v>4</v>
      </c>
      <c r="O36" s="29" t="s">
        <v>1</v>
      </c>
      <c r="P36" s="30">
        <v>5</v>
      </c>
      <c r="Q36" s="28">
        <v>3</v>
      </c>
      <c r="R36" s="29" t="s">
        <v>1</v>
      </c>
      <c r="S36" s="30">
        <v>7</v>
      </c>
      <c r="T36" s="28"/>
      <c r="U36" s="29"/>
      <c r="V36" s="30"/>
      <c r="W36" s="70" t="s">
        <v>6</v>
      </c>
    </row>
    <row r="37" spans="1:23" ht="19.5" customHeight="1">
      <c r="A37" s="27" t="s">
        <v>7</v>
      </c>
      <c r="B37" s="31">
        <v>3</v>
      </c>
      <c r="C37" s="32" t="s">
        <v>1</v>
      </c>
      <c r="D37" s="33">
        <v>4</v>
      </c>
      <c r="E37" s="32">
        <v>9</v>
      </c>
      <c r="F37" s="32" t="s">
        <v>1</v>
      </c>
      <c r="G37" s="33">
        <v>14</v>
      </c>
      <c r="H37" s="31">
        <v>1</v>
      </c>
      <c r="I37" s="32" t="s">
        <v>1</v>
      </c>
      <c r="J37" s="33">
        <v>6</v>
      </c>
      <c r="K37" s="31">
        <v>8</v>
      </c>
      <c r="L37" s="32" t="s">
        <v>1</v>
      </c>
      <c r="M37" s="33">
        <v>17</v>
      </c>
      <c r="N37" s="31">
        <v>3</v>
      </c>
      <c r="O37" s="32" t="s">
        <v>1</v>
      </c>
      <c r="P37" s="33">
        <v>6</v>
      </c>
      <c r="Q37" s="31">
        <v>1</v>
      </c>
      <c r="R37" s="32" t="s">
        <v>1</v>
      </c>
      <c r="S37" s="33">
        <v>9</v>
      </c>
      <c r="T37" s="31"/>
      <c r="U37" s="32"/>
      <c r="V37" s="33"/>
      <c r="W37" s="70" t="s">
        <v>7</v>
      </c>
    </row>
    <row r="38" spans="1:23" ht="19.5" customHeight="1">
      <c r="A38" s="23" t="s">
        <v>14</v>
      </c>
      <c r="B38" s="24"/>
      <c r="C38" s="25"/>
      <c r="D38" s="26"/>
      <c r="E38" s="25">
        <v>6</v>
      </c>
      <c r="F38" s="25" t="s">
        <v>1</v>
      </c>
      <c r="G38" s="26">
        <v>17</v>
      </c>
      <c r="H38" s="24">
        <v>7</v>
      </c>
      <c r="I38" s="25" t="s">
        <v>1</v>
      </c>
      <c r="J38" s="26">
        <v>17</v>
      </c>
      <c r="K38" s="24">
        <v>9</v>
      </c>
      <c r="L38" s="25" t="s">
        <v>1</v>
      </c>
      <c r="M38" s="26">
        <v>16</v>
      </c>
      <c r="N38" s="24">
        <v>13</v>
      </c>
      <c r="O38" s="25" t="s">
        <v>1</v>
      </c>
      <c r="P38" s="26">
        <v>18</v>
      </c>
      <c r="Q38" s="24">
        <v>13</v>
      </c>
      <c r="R38" s="25" t="s">
        <v>1</v>
      </c>
      <c r="S38" s="26">
        <v>14</v>
      </c>
      <c r="T38" s="27"/>
      <c r="U38" s="67" t="s">
        <v>8</v>
      </c>
      <c r="V38" s="77"/>
      <c r="W38" s="69" t="s">
        <v>14</v>
      </c>
    </row>
    <row r="39" spans="1:23" ht="19.5" customHeight="1">
      <c r="A39" s="27" t="s">
        <v>9</v>
      </c>
      <c r="B39" s="24">
        <v>12</v>
      </c>
      <c r="C39" s="25" t="s">
        <v>1</v>
      </c>
      <c r="D39" s="26">
        <v>13</v>
      </c>
      <c r="E39" s="32">
        <v>3</v>
      </c>
      <c r="F39" s="32" t="s">
        <v>1</v>
      </c>
      <c r="G39" s="33">
        <v>18</v>
      </c>
      <c r="H39" s="31">
        <v>12</v>
      </c>
      <c r="I39" s="32" t="s">
        <v>1</v>
      </c>
      <c r="J39" s="33">
        <v>18</v>
      </c>
      <c r="K39" s="31">
        <v>4</v>
      </c>
      <c r="L39" s="32" t="s">
        <v>1</v>
      </c>
      <c r="M39" s="33">
        <v>18</v>
      </c>
      <c r="N39" s="24">
        <v>9</v>
      </c>
      <c r="O39" s="25" t="s">
        <v>1</v>
      </c>
      <c r="P39" s="26">
        <v>17</v>
      </c>
      <c r="Q39" s="31">
        <v>5</v>
      </c>
      <c r="R39" s="32" t="s">
        <v>1</v>
      </c>
      <c r="S39" s="33">
        <v>18</v>
      </c>
      <c r="T39" s="157">
        <v>1</v>
      </c>
      <c r="U39" s="157" t="s">
        <v>1</v>
      </c>
      <c r="V39" s="157">
        <v>4</v>
      </c>
      <c r="W39" s="70" t="s">
        <v>9</v>
      </c>
    </row>
    <row r="40" spans="1:23" ht="19.5" customHeight="1">
      <c r="A40" s="34" t="s">
        <v>17</v>
      </c>
      <c r="B40" s="37"/>
      <c r="C40" s="124"/>
      <c r="D40" s="39"/>
      <c r="E40" s="35">
        <v>11</v>
      </c>
      <c r="F40" s="35" t="s">
        <v>1</v>
      </c>
      <c r="G40" s="36">
        <v>12</v>
      </c>
      <c r="H40" s="44">
        <v>10</v>
      </c>
      <c r="I40" s="45" t="s">
        <v>1</v>
      </c>
      <c r="J40" s="46">
        <v>14</v>
      </c>
      <c r="K40" s="34">
        <v>10</v>
      </c>
      <c r="L40" s="35" t="s">
        <v>1</v>
      </c>
      <c r="M40" s="36">
        <v>15</v>
      </c>
      <c r="N40" s="34">
        <v>10</v>
      </c>
      <c r="O40" s="35" t="s">
        <v>1</v>
      </c>
      <c r="P40" s="36">
        <v>16</v>
      </c>
      <c r="Q40" s="34">
        <v>10</v>
      </c>
      <c r="R40" s="35" t="s">
        <v>1</v>
      </c>
      <c r="S40" s="36">
        <v>17</v>
      </c>
      <c r="T40" s="37">
        <v>7</v>
      </c>
      <c r="U40" s="38" t="s">
        <v>1</v>
      </c>
      <c r="V40" s="39">
        <v>16</v>
      </c>
      <c r="W40" s="65" t="s">
        <v>17</v>
      </c>
    </row>
    <row r="41" spans="1:23" ht="19.5" customHeight="1" thickBot="1">
      <c r="A41" s="101" t="s">
        <v>18</v>
      </c>
      <c r="B41" s="44"/>
      <c r="C41" s="45"/>
      <c r="D41" s="46"/>
      <c r="E41" s="151">
        <v>10</v>
      </c>
      <c r="F41" s="151" t="s">
        <v>1</v>
      </c>
      <c r="G41" s="152">
        <v>13</v>
      </c>
      <c r="H41" s="101">
        <v>11</v>
      </c>
      <c r="I41" s="151" t="s">
        <v>1</v>
      </c>
      <c r="J41" s="152">
        <v>13</v>
      </c>
      <c r="K41" s="101">
        <v>11</v>
      </c>
      <c r="L41" s="151" t="s">
        <v>1</v>
      </c>
      <c r="M41" s="152">
        <v>14</v>
      </c>
      <c r="N41" s="101">
        <v>12</v>
      </c>
      <c r="O41" s="151" t="s">
        <v>1</v>
      </c>
      <c r="P41" s="152">
        <v>14</v>
      </c>
      <c r="Q41" s="44">
        <v>11</v>
      </c>
      <c r="R41" s="45" t="s">
        <v>1</v>
      </c>
      <c r="S41" s="46">
        <v>16</v>
      </c>
      <c r="T41" s="58">
        <v>11</v>
      </c>
      <c r="U41" s="41" t="s">
        <v>1</v>
      </c>
      <c r="V41" s="60">
        <v>15</v>
      </c>
      <c r="W41" s="71" t="s">
        <v>18</v>
      </c>
    </row>
    <row r="42" spans="1:19" ht="19.5" customHeight="1" thickBot="1">
      <c r="A42" s="153" t="s">
        <v>80</v>
      </c>
      <c r="B42" s="153"/>
      <c r="C42" s="154"/>
      <c r="D42" s="155"/>
      <c r="E42" s="154">
        <v>7</v>
      </c>
      <c r="F42" s="154" t="s">
        <v>81</v>
      </c>
      <c r="G42" s="154">
        <v>16</v>
      </c>
      <c r="H42" s="153">
        <v>3</v>
      </c>
      <c r="I42" s="154" t="s">
        <v>81</v>
      </c>
      <c r="J42" s="155">
        <v>4</v>
      </c>
      <c r="K42" s="154">
        <v>12</v>
      </c>
      <c r="L42" s="154" t="s">
        <v>81</v>
      </c>
      <c r="M42" s="154">
        <v>13</v>
      </c>
      <c r="N42" s="153">
        <v>11</v>
      </c>
      <c r="O42" s="154" t="s">
        <v>81</v>
      </c>
      <c r="P42" s="155">
        <v>15</v>
      </c>
      <c r="Q42" s="154">
        <v>2</v>
      </c>
      <c r="R42" s="154" t="s">
        <v>81</v>
      </c>
      <c r="S42" s="155">
        <v>8</v>
      </c>
    </row>
    <row r="43" spans="1:16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</sheetData>
  <sheetProtection/>
  <mergeCells count="10">
    <mergeCell ref="A1:P1"/>
    <mergeCell ref="M5:AB5"/>
    <mergeCell ref="Q33:S33"/>
    <mergeCell ref="T33:V33"/>
    <mergeCell ref="A32:P32"/>
    <mergeCell ref="B33:D33"/>
    <mergeCell ref="E33:G33"/>
    <mergeCell ref="H33:J33"/>
    <mergeCell ref="K33:M33"/>
    <mergeCell ref="N33:P33"/>
  </mergeCells>
  <printOptions horizontalCentered="1" verticalCentered="1"/>
  <pageMargins left="0.25" right="0.25" top="0.75" bottom="0.75" header="0.3" footer="0.3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2" sqref="A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2019-03-21T00:37:07Z</cp:lastPrinted>
  <dcterms:created xsi:type="dcterms:W3CDTF">2008-01-27T02:10:13Z</dcterms:created>
  <dcterms:modified xsi:type="dcterms:W3CDTF">2019-03-25T05:17:22Z</dcterms:modified>
  <cp:category/>
  <cp:version/>
  <cp:contentType/>
  <cp:contentStatus/>
</cp:coreProperties>
</file>